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chod s elektřinou a plynem\CREAM Ceník na rok_2026\"/>
    </mc:Choice>
  </mc:AlternateContent>
  <xr:revisionPtr revIDLastSave="0" documentId="13_ncr:1_{1CE8B83B-7317-4FAF-B0AC-E4EB7A8000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 Distribuce , a.s." sheetId="1" r:id="rId1"/>
    <sheet name="Gas Distribution s.r.o." sheetId="2" r:id="rId2"/>
    <sheet name="GasNe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2" l="1"/>
  <c r="X35" i="2" s="1"/>
  <c r="R35" i="2"/>
  <c r="V35" i="2" s="1"/>
  <c r="T25" i="2"/>
  <c r="X25" i="2" s="1"/>
  <c r="R25" i="2"/>
  <c r="V25" i="2" s="1"/>
  <c r="T23" i="2"/>
  <c r="X23" i="2" s="1"/>
  <c r="R23" i="2"/>
  <c r="V23" i="2" s="1"/>
  <c r="T21" i="2"/>
  <c r="X21" i="2" s="1"/>
  <c r="R21" i="2"/>
  <c r="V21" i="2" s="1"/>
  <c r="T19" i="2"/>
  <c r="X19" i="2" s="1"/>
  <c r="R19" i="2"/>
  <c r="V19" i="2" s="1"/>
  <c r="T17" i="2"/>
  <c r="X17" i="2" s="1"/>
  <c r="R17" i="2"/>
  <c r="V17" i="2" s="1"/>
  <c r="T15" i="2"/>
  <c r="X15" i="2" s="1"/>
  <c r="R15" i="2"/>
  <c r="V15" i="2" s="1"/>
  <c r="T23" i="1"/>
  <c r="X23" i="1" s="1"/>
  <c r="R23" i="1"/>
  <c r="V23" i="1" s="1"/>
  <c r="T35" i="1" l="1"/>
  <c r="R35" i="4"/>
  <c r="V35" i="4" s="1"/>
  <c r="R17" i="4" l="1"/>
  <c r="T35" i="4" l="1"/>
  <c r="X35" i="4" s="1"/>
  <c r="R15" i="4" l="1"/>
  <c r="V15" i="4" s="1"/>
  <c r="X35" i="1"/>
  <c r="R23" i="4" l="1"/>
  <c r="V23" i="4" s="1"/>
  <c r="T15" i="1" l="1"/>
  <c r="X15" i="1" s="1"/>
  <c r="R15" i="1"/>
  <c r="V15" i="1" s="1"/>
  <c r="T25" i="4" l="1"/>
  <c r="X25" i="4" s="1"/>
  <c r="R25" i="4"/>
  <c r="V25" i="4" s="1"/>
  <c r="T23" i="4"/>
  <c r="X23" i="4" s="1"/>
  <c r="T21" i="4"/>
  <c r="X21" i="4" s="1"/>
  <c r="R21" i="4"/>
  <c r="V21" i="4" s="1"/>
  <c r="T19" i="4"/>
  <c r="X19" i="4" s="1"/>
  <c r="R19" i="4"/>
  <c r="V19" i="4" s="1"/>
  <c r="T17" i="4"/>
  <c r="X17" i="4" s="1"/>
  <c r="V17" i="4"/>
  <c r="T15" i="4"/>
  <c r="X15" i="4" s="1"/>
  <c r="T17" i="1"/>
  <c r="X17" i="1" s="1"/>
  <c r="T19" i="1"/>
  <c r="X19" i="1" s="1"/>
  <c r="T21" i="1"/>
  <c r="X21" i="1" s="1"/>
  <c r="T25" i="1"/>
  <c r="X25" i="1" s="1"/>
  <c r="R35" i="1"/>
  <c r="V35" i="1" s="1"/>
  <c r="R17" i="1"/>
  <c r="V17" i="1" s="1"/>
  <c r="R19" i="1"/>
  <c r="V19" i="1" s="1"/>
  <c r="R21" i="1"/>
  <c r="V21" i="1" s="1"/>
  <c r="R25" i="1"/>
  <c r="V25" i="1" s="1"/>
</calcChain>
</file>

<file path=xl/sharedStrings.xml><?xml version="1.0" encoding="utf-8"?>
<sst xmlns="http://schemas.openxmlformats.org/spreadsheetml/2006/main" count="172" uniqueCount="40">
  <si>
    <t>Kč/MWh</t>
  </si>
  <si>
    <t>Kč/měsíc</t>
  </si>
  <si>
    <t>Cena za odebraný zemní plyn a ostatní služby dodávky bez DPH</t>
  </si>
  <si>
    <t>Celková konečná cena bez DPH</t>
  </si>
  <si>
    <t>Pro konečné zákazníky s ročním odběrem do 63 000 kWh</t>
  </si>
  <si>
    <t>Roční odběr v místě spotřeby</t>
  </si>
  <si>
    <t>Pevná cena za odebraný zemní plyn</t>
  </si>
  <si>
    <t>Stálý měsíční plat za kapacitu</t>
  </si>
  <si>
    <t>Cena za odebraný zemní plyn</t>
  </si>
  <si>
    <t>Stálý měsíční plat</t>
  </si>
  <si>
    <t>Součet  cen za odebraný zemní plyn</t>
  </si>
  <si>
    <t>Součet stálých měsíčních platů</t>
  </si>
  <si>
    <t>MWh/rok</t>
  </si>
  <si>
    <t>do 1,89</t>
  </si>
  <si>
    <t>nad 1,89 do 7,56</t>
  </si>
  <si>
    <t>nad 7,56 do 15,00</t>
  </si>
  <si>
    <t>Pro konečné zákazníky s ročním odběrem nad 63 000 kWh do 630 000 kWh</t>
  </si>
  <si>
    <t>nad 63,00 do 630,00</t>
  </si>
  <si>
    <t>Pevná roční cena za přidělenou kapacitu</t>
  </si>
  <si>
    <t>Součet cena za přidělenou kapacitu</t>
  </si>
  <si>
    <t>Kč/m3</t>
  </si>
  <si>
    <t>Cena distribuce bez DPH¹⁾</t>
  </si>
  <si>
    <r>
      <t>Celková konečná cena s DPH</t>
    </r>
    <r>
      <rPr>
        <b/>
        <sz val="9"/>
        <color theme="0"/>
        <rFont val="Calibri"/>
        <family val="2"/>
        <charset val="238"/>
      </rPr>
      <t>²⁾</t>
    </r>
  </si>
  <si>
    <t>²⁾ Uvedená celková konečná cena s DPH je pouze orientační</t>
  </si>
  <si>
    <t>nad 15,00 do 25,00</t>
  </si>
  <si>
    <t>nad 25,00 do 45,00</t>
  </si>
  <si>
    <t>nad 45,00 do 63,00</t>
  </si>
  <si>
    <t>Ceny jsou platné pro konečné zákazníky, jejichž zařízení je připojeno k distribuční soustavě GasNet, s.r.o.</t>
  </si>
  <si>
    <t xml:space="preserve">   </t>
  </si>
  <si>
    <t>Ceny jsou platné pro konečné zákazníky, jejichž zařízení je připojeno k distribuční soustavě PP Distribuce, a.s.</t>
  </si>
  <si>
    <r>
      <t xml:space="preserve">                         CREAM Real Estate, s.r.o. </t>
    </r>
    <r>
      <rPr>
        <sz val="9"/>
        <color theme="1"/>
        <rFont val="Arial"/>
        <family val="2"/>
        <charset val="238"/>
      </rPr>
      <t>Nuselská 262/34, 140 00 Praha 4 - Nusle</t>
    </r>
  </si>
  <si>
    <r>
      <t xml:space="preserve">                                 Tel.: + 420 573 776 776, </t>
    </r>
    <r>
      <rPr>
        <b/>
        <sz val="9"/>
        <color theme="1"/>
        <rFont val="Arial"/>
        <family val="2"/>
        <charset val="238"/>
      </rPr>
      <t>www.creamre.cz</t>
    </r>
  </si>
  <si>
    <r>
      <t xml:space="preserve">                        CREAM Real Estate, s.r.o. </t>
    </r>
    <r>
      <rPr>
        <sz val="9"/>
        <color theme="1"/>
        <rFont val="Arial"/>
        <family val="2"/>
        <charset val="238"/>
      </rPr>
      <t>Nuselská 262/34, 140 00 Praha 4 - Nusle</t>
    </r>
  </si>
  <si>
    <r>
      <t xml:space="preserve">                                Tel.: + 420 573 776 776, </t>
    </r>
    <r>
      <rPr>
        <b/>
        <sz val="9"/>
        <color theme="1"/>
        <rFont val="Arial"/>
        <family val="2"/>
        <charset val="238"/>
      </rPr>
      <t>www.creamre.cz</t>
    </r>
  </si>
  <si>
    <t>CENÍK PRODUKTŮ SPOLEČNOSTI CREAM REAL ESTATE, s.r.o.</t>
  </si>
  <si>
    <t xml:space="preserve">    KATEGORIE DOMÁCNOST A MALOODBĚRATEL PLATNÝ OD 1.1.2026</t>
  </si>
  <si>
    <t>¹⁾ Ceny distribuce jsou platné od 1.1.2026  a jsou bez daně ze zemního plynu (ekologické daně)</t>
  </si>
  <si>
    <t>V ceně distribuce za odebraný zemní plyn není zahrnut poplatek za činnost OTE, který je 4,06 Kč/MWh</t>
  </si>
  <si>
    <t>[Kč/tis. m3]</t>
  </si>
  <si>
    <t>Ceny jsou platné pro konečné zákazníky, jejichž zařízení je připojeno k distribuční soustavě Gas Distribution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</si>
</sst>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DDDD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8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4" fontId="2" fillId="0" borderId="0" xfId="0" applyNumberFormat="1" applyFont="1"/>
    <xf numFmtId="4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5" fillId="0" borderId="0" xfId="0" applyFont="1"/>
    <xf numFmtId="4" fontId="3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47625</xdr:rowOff>
    </xdr:from>
    <xdr:to>
      <xdr:col>3</xdr:col>
      <xdr:colOff>333376</xdr:colOff>
      <xdr:row>3</xdr:row>
      <xdr:rowOff>118835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18FDB5A-9C4B-294C-515C-63DB3057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171450"/>
          <a:ext cx="1733550" cy="518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19050</xdr:rowOff>
    </xdr:from>
    <xdr:to>
      <xdr:col>3</xdr:col>
      <xdr:colOff>304801</xdr:colOff>
      <xdr:row>3</xdr:row>
      <xdr:rowOff>145531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DA1B4C1-A548-3D1B-128F-09B02224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1" y="209550"/>
          <a:ext cx="1695450" cy="507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57150</xdr:rowOff>
    </xdr:from>
    <xdr:to>
      <xdr:col>3</xdr:col>
      <xdr:colOff>295275</xdr:colOff>
      <xdr:row>3</xdr:row>
      <xdr:rowOff>114105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A610A51-D122-9C51-0393-2DBBBDAD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1450"/>
          <a:ext cx="1685925" cy="504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"/>
  <sheetViews>
    <sheetView tabSelected="1" workbookViewId="0">
      <selection activeCell="AD41" sqref="AD41"/>
    </sheetView>
  </sheetViews>
  <sheetFormatPr defaultRowHeight="15" x14ac:dyDescent="0.25"/>
  <cols>
    <col min="1" max="1" width="6" customWidth="1"/>
    <col min="2" max="2" width="21.28515625" customWidth="1"/>
    <col min="3" max="3" width="0.42578125" customWidth="1"/>
    <col min="4" max="4" width="7.7109375" customWidth="1"/>
    <col min="5" max="5" width="0.42578125" customWidth="1"/>
    <col min="6" max="6" width="7.7109375" customWidth="1"/>
    <col min="7" max="7" width="0.42578125" customWidth="1"/>
    <col min="8" max="8" width="7.7109375" customWidth="1"/>
    <col min="9" max="9" width="0.42578125" customWidth="1"/>
    <col min="10" max="10" width="7.7109375" customWidth="1"/>
    <col min="11" max="11" width="0.42578125" customWidth="1"/>
    <col min="12" max="12" width="7.7109375" customWidth="1"/>
    <col min="13" max="13" width="0.42578125" customWidth="1"/>
    <col min="14" max="14" width="15" customWidth="1"/>
    <col min="15" max="15" width="0.42578125" customWidth="1"/>
    <col min="16" max="16" width="15" customWidth="1"/>
    <col min="17" max="17" width="0.42578125" customWidth="1"/>
    <col min="18" max="18" width="15" customWidth="1"/>
    <col min="19" max="19" width="0.42578125" customWidth="1"/>
    <col min="20" max="20" width="15" customWidth="1"/>
    <col min="21" max="21" width="0.42578125" customWidth="1"/>
    <col min="22" max="22" width="15" customWidth="1"/>
    <col min="23" max="23" width="0.42578125" customWidth="1"/>
    <col min="24" max="24" width="15" customWidth="1"/>
  </cols>
  <sheetData>
    <row r="1" spans="2:24" ht="9.75" customHeight="1" x14ac:dyDescent="0.25"/>
    <row r="2" spans="2:24" ht="18" customHeight="1" x14ac:dyDescent="0.25">
      <c r="J2" s="8"/>
      <c r="L2" s="8"/>
      <c r="M2" s="6"/>
      <c r="N2" s="8"/>
      <c r="P2" s="8"/>
      <c r="X2" s="15" t="s">
        <v>34</v>
      </c>
    </row>
    <row r="3" spans="2:24" ht="17.25" customHeight="1" x14ac:dyDescent="0.25">
      <c r="J3" s="8"/>
      <c r="L3" s="8"/>
      <c r="M3" s="6"/>
      <c r="N3" s="8"/>
      <c r="P3" s="8"/>
      <c r="X3" s="15" t="s">
        <v>35</v>
      </c>
    </row>
    <row r="4" spans="2:24" ht="13.5" customHeight="1" x14ac:dyDescent="0.25"/>
    <row r="5" spans="2:24" ht="26.25" customHeight="1" x14ac:dyDescent="0.25">
      <c r="B5" s="25"/>
      <c r="C5" s="25"/>
      <c r="D5" s="25"/>
      <c r="E5" s="3"/>
      <c r="F5" s="25" t="s">
        <v>21</v>
      </c>
      <c r="G5" s="25"/>
      <c r="H5" s="25"/>
      <c r="I5" s="25"/>
      <c r="J5" s="25"/>
      <c r="K5" s="25"/>
      <c r="L5" s="25"/>
      <c r="M5" s="9"/>
      <c r="N5" s="20" t="s">
        <v>2</v>
      </c>
      <c r="O5" s="20"/>
      <c r="P5" s="20"/>
      <c r="Q5" s="4"/>
      <c r="R5" s="20" t="s">
        <v>3</v>
      </c>
      <c r="S5" s="20"/>
      <c r="T5" s="20"/>
      <c r="U5" s="9"/>
      <c r="V5" s="20" t="s">
        <v>22</v>
      </c>
      <c r="W5" s="20"/>
      <c r="X5" s="20"/>
    </row>
    <row r="6" spans="2:24" ht="12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4" x14ac:dyDescent="0.25"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4" ht="2.2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4" ht="10.5" customHeight="1" x14ac:dyDescent="0.25">
      <c r="B9" s="20" t="s">
        <v>5</v>
      </c>
      <c r="C9" s="26"/>
      <c r="D9" s="26"/>
      <c r="E9" s="2"/>
      <c r="F9" s="17" t="s">
        <v>6</v>
      </c>
      <c r="G9" s="23"/>
      <c r="H9" s="23"/>
      <c r="I9" s="5"/>
      <c r="J9" s="17" t="s">
        <v>7</v>
      </c>
      <c r="K9" s="18"/>
      <c r="L9" s="18"/>
      <c r="M9" s="5"/>
      <c r="N9" s="17" t="s">
        <v>8</v>
      </c>
      <c r="O9" s="5"/>
      <c r="P9" s="17" t="s">
        <v>9</v>
      </c>
      <c r="Q9" s="5"/>
      <c r="R9" s="17" t="s">
        <v>10</v>
      </c>
      <c r="S9" s="5"/>
      <c r="T9" s="17" t="s">
        <v>11</v>
      </c>
      <c r="U9" s="5"/>
      <c r="V9" s="17" t="s">
        <v>10</v>
      </c>
      <c r="W9" s="5"/>
      <c r="X9" s="17" t="s">
        <v>11</v>
      </c>
    </row>
    <row r="10" spans="2:24" ht="1.5" customHeight="1" x14ac:dyDescent="0.25">
      <c r="B10" s="26"/>
      <c r="C10" s="26"/>
      <c r="D10" s="26"/>
      <c r="E10" s="2"/>
      <c r="F10" s="23"/>
      <c r="G10" s="23"/>
      <c r="H10" s="23"/>
      <c r="I10" s="5"/>
      <c r="J10" s="18"/>
      <c r="K10" s="18"/>
      <c r="L10" s="18"/>
      <c r="M10" s="5"/>
      <c r="N10" s="18"/>
      <c r="O10" s="5"/>
      <c r="P10" s="18"/>
      <c r="Q10" s="5"/>
      <c r="R10" s="18"/>
      <c r="S10" s="5"/>
      <c r="T10" s="18"/>
      <c r="U10" s="5"/>
      <c r="V10" s="18"/>
      <c r="W10" s="5"/>
      <c r="X10" s="18"/>
    </row>
    <row r="11" spans="2:24" ht="12" customHeight="1" x14ac:dyDescent="0.25">
      <c r="B11" s="26"/>
      <c r="C11" s="26"/>
      <c r="D11" s="26"/>
      <c r="E11" s="2"/>
      <c r="F11" s="23"/>
      <c r="G11" s="23"/>
      <c r="H11" s="23"/>
      <c r="I11" s="5"/>
      <c r="J11" s="18"/>
      <c r="K11" s="18"/>
      <c r="L11" s="18"/>
      <c r="M11" s="5"/>
      <c r="N11" s="18"/>
      <c r="O11" s="5"/>
      <c r="P11" s="18"/>
      <c r="Q11" s="5"/>
      <c r="R11" s="18"/>
      <c r="S11" s="5"/>
      <c r="T11" s="18"/>
      <c r="U11" s="5"/>
      <c r="V11" s="18"/>
      <c r="W11" s="5"/>
      <c r="X11" s="18"/>
    </row>
    <row r="12" spans="2:24" ht="1.5" customHeight="1" x14ac:dyDescent="0.25">
      <c r="B12" s="26"/>
      <c r="C12" s="26"/>
      <c r="D12" s="26"/>
      <c r="E12" s="2"/>
      <c r="F12" s="23"/>
      <c r="G12" s="23"/>
      <c r="H12" s="23"/>
      <c r="I12" s="5"/>
      <c r="J12" s="18"/>
      <c r="K12" s="18"/>
      <c r="L12" s="18"/>
      <c r="M12" s="5"/>
      <c r="N12" s="18"/>
      <c r="O12" s="5"/>
      <c r="P12" s="18"/>
      <c r="Q12" s="5"/>
      <c r="R12" s="18"/>
      <c r="S12" s="5"/>
      <c r="T12" s="18"/>
      <c r="U12" s="5"/>
      <c r="V12" s="18"/>
      <c r="W12" s="5"/>
      <c r="X12" s="18"/>
    </row>
    <row r="13" spans="2:24" ht="10.5" customHeight="1" x14ac:dyDescent="0.25">
      <c r="B13" s="26"/>
      <c r="C13" s="26"/>
      <c r="D13" s="26"/>
      <c r="E13" s="2"/>
      <c r="F13" s="23"/>
      <c r="G13" s="23"/>
      <c r="H13" s="23"/>
      <c r="I13" s="5"/>
      <c r="J13" s="18"/>
      <c r="K13" s="18"/>
      <c r="L13" s="18"/>
      <c r="M13" s="5"/>
      <c r="N13" s="18"/>
      <c r="O13" s="5"/>
      <c r="P13" s="18"/>
      <c r="Q13" s="5"/>
      <c r="R13" s="18"/>
      <c r="S13" s="5"/>
      <c r="T13" s="18"/>
      <c r="U13" s="5"/>
      <c r="V13" s="18"/>
      <c r="W13" s="5"/>
      <c r="X13" s="18"/>
    </row>
    <row r="14" spans="2:24" x14ac:dyDescent="0.25">
      <c r="B14" s="21" t="s">
        <v>12</v>
      </c>
      <c r="C14" s="21"/>
      <c r="D14" s="21"/>
      <c r="E14" s="2"/>
      <c r="F14" s="21" t="s">
        <v>0</v>
      </c>
      <c r="G14" s="21"/>
      <c r="H14" s="21"/>
      <c r="I14" s="5"/>
      <c r="J14" s="21" t="s">
        <v>1</v>
      </c>
      <c r="K14" s="21"/>
      <c r="L14" s="21"/>
      <c r="M14" s="5"/>
      <c r="N14" s="14" t="s">
        <v>0</v>
      </c>
      <c r="O14" s="10"/>
      <c r="P14" s="14" t="s">
        <v>1</v>
      </c>
      <c r="Q14" s="10"/>
      <c r="R14" s="14" t="s">
        <v>0</v>
      </c>
      <c r="S14" s="5"/>
      <c r="T14" s="14" t="s">
        <v>1</v>
      </c>
      <c r="U14" s="5"/>
      <c r="V14" s="14" t="s">
        <v>0</v>
      </c>
      <c r="W14" s="5"/>
      <c r="X14" s="14" t="s">
        <v>1</v>
      </c>
    </row>
    <row r="15" spans="2:24" x14ac:dyDescent="0.25">
      <c r="B15" s="22" t="s">
        <v>13</v>
      </c>
      <c r="C15" s="22"/>
      <c r="D15" s="22"/>
      <c r="E15" s="7"/>
      <c r="F15" s="24">
        <v>799.79</v>
      </c>
      <c r="G15" s="24"/>
      <c r="H15" s="24"/>
      <c r="I15" s="12"/>
      <c r="J15" s="24">
        <v>124.71</v>
      </c>
      <c r="K15" s="24"/>
      <c r="L15" s="24"/>
      <c r="M15" s="12"/>
      <c r="N15" s="12">
        <v>1390</v>
      </c>
      <c r="O15" s="12"/>
      <c r="P15" s="12">
        <v>105</v>
      </c>
      <c r="Q15" s="12"/>
      <c r="R15" s="12">
        <f>F15+N15</f>
        <v>2189.79</v>
      </c>
      <c r="S15" s="12"/>
      <c r="T15" s="12">
        <f>J15+P15</f>
        <v>229.70999999999998</v>
      </c>
      <c r="U15" s="5"/>
      <c r="V15" s="12">
        <f>R15*1.21</f>
        <v>2649.6459</v>
      </c>
      <c r="W15" s="12"/>
      <c r="X15" s="12">
        <f>T15*1.21</f>
        <v>277.94909999999999</v>
      </c>
    </row>
    <row r="16" spans="2:24" ht="1.5" customHeight="1" x14ac:dyDescent="0.25">
      <c r="B16" s="7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>
        <v>2080</v>
      </c>
      <c r="O16" s="12"/>
      <c r="P16" s="12"/>
      <c r="Q16" s="12"/>
      <c r="R16" s="12"/>
      <c r="S16" s="12"/>
      <c r="T16" s="12"/>
      <c r="U16" s="5"/>
      <c r="V16" s="12"/>
      <c r="W16" s="12"/>
      <c r="X16" s="12"/>
    </row>
    <row r="17" spans="1:24" x14ac:dyDescent="0.25">
      <c r="B17" s="22" t="s">
        <v>14</v>
      </c>
      <c r="C17" s="22"/>
      <c r="D17" s="22"/>
      <c r="E17" s="7"/>
      <c r="F17" s="24">
        <v>474.75</v>
      </c>
      <c r="G17" s="24"/>
      <c r="H17" s="24"/>
      <c r="I17" s="12"/>
      <c r="J17" s="24">
        <v>175.78</v>
      </c>
      <c r="K17" s="24"/>
      <c r="L17" s="24"/>
      <c r="M17" s="12"/>
      <c r="N17" s="12">
        <v>1390</v>
      </c>
      <c r="O17" s="12"/>
      <c r="P17" s="12">
        <v>115</v>
      </c>
      <c r="Q17" s="12"/>
      <c r="R17" s="12">
        <f t="shared" ref="R17:R25" si="0">F17+N17</f>
        <v>1864.75</v>
      </c>
      <c r="S17" s="12"/>
      <c r="T17" s="12">
        <f t="shared" ref="T17:T25" si="1">J17+P17</f>
        <v>290.77999999999997</v>
      </c>
      <c r="U17" s="5"/>
      <c r="V17" s="12">
        <f>R17*1.21</f>
        <v>2256.3474999999999</v>
      </c>
      <c r="W17" s="12"/>
      <c r="X17" s="12">
        <f>T17*1.21</f>
        <v>351.84379999999993</v>
      </c>
    </row>
    <row r="18" spans="1:24" ht="1.5" customHeight="1" x14ac:dyDescent="0.25">
      <c r="B18" s="7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12"/>
      <c r="W18" s="12"/>
      <c r="X18" s="12"/>
    </row>
    <row r="19" spans="1:24" x14ac:dyDescent="0.25">
      <c r="B19" s="22" t="s">
        <v>15</v>
      </c>
      <c r="C19" s="22"/>
      <c r="D19" s="22"/>
      <c r="E19" s="13"/>
      <c r="F19" s="24">
        <v>426.2</v>
      </c>
      <c r="G19" s="24"/>
      <c r="H19" s="24"/>
      <c r="I19" s="12"/>
      <c r="J19" s="24">
        <v>205.89</v>
      </c>
      <c r="K19" s="24"/>
      <c r="L19" s="24"/>
      <c r="M19" s="12"/>
      <c r="N19" s="12">
        <v>1390</v>
      </c>
      <c r="O19" s="12"/>
      <c r="P19" s="12">
        <v>130</v>
      </c>
      <c r="Q19" s="12"/>
      <c r="R19" s="12">
        <f t="shared" si="0"/>
        <v>1816.2</v>
      </c>
      <c r="S19" s="12"/>
      <c r="T19" s="12">
        <f t="shared" si="1"/>
        <v>335.89</v>
      </c>
      <c r="U19" s="5"/>
      <c r="V19" s="12">
        <f>R19*1.21</f>
        <v>2197.6019999999999</v>
      </c>
      <c r="W19" s="12"/>
      <c r="X19" s="12">
        <f>T19*1.21</f>
        <v>406.42689999999999</v>
      </c>
    </row>
    <row r="20" spans="1:24" ht="1.5" customHeight="1" x14ac:dyDescent="0.25">
      <c r="B20" s="13"/>
      <c r="C20" s="13"/>
      <c r="D20" s="13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v>105</v>
      </c>
      <c r="Q20" s="12"/>
      <c r="R20" s="12"/>
      <c r="S20" s="12"/>
      <c r="T20" s="12"/>
      <c r="U20" s="5"/>
      <c r="V20" s="12"/>
      <c r="W20" s="12"/>
      <c r="X20" s="12"/>
    </row>
    <row r="21" spans="1:24" x14ac:dyDescent="0.25">
      <c r="B21" s="22" t="s">
        <v>24</v>
      </c>
      <c r="C21" s="22"/>
      <c r="D21" s="22"/>
      <c r="E21" s="13"/>
      <c r="F21" s="24">
        <v>395.95</v>
      </c>
      <c r="G21" s="24"/>
      <c r="H21" s="24"/>
      <c r="I21" s="12"/>
      <c r="J21" s="24">
        <v>242.75</v>
      </c>
      <c r="K21" s="24"/>
      <c r="L21" s="24"/>
      <c r="M21" s="12"/>
      <c r="N21" s="12">
        <v>1390</v>
      </c>
      <c r="O21" s="12"/>
      <c r="P21" s="12">
        <v>130</v>
      </c>
      <c r="Q21" s="12"/>
      <c r="R21" s="12">
        <f t="shared" si="0"/>
        <v>1785.95</v>
      </c>
      <c r="S21" s="12"/>
      <c r="T21" s="12">
        <f t="shared" si="1"/>
        <v>372.75</v>
      </c>
      <c r="U21" s="5"/>
      <c r="V21" s="12">
        <f>R21*1.21</f>
        <v>2160.9994999999999</v>
      </c>
      <c r="W21" s="12"/>
      <c r="X21" s="12">
        <f>T21*1.21</f>
        <v>451.02749999999997</v>
      </c>
    </row>
    <row r="22" spans="1:24" ht="1.5" customHeight="1" x14ac:dyDescent="0.25">
      <c r="B22" s="13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>
        <v>1039</v>
      </c>
      <c r="O22" s="12"/>
      <c r="P22" s="12">
        <v>95</v>
      </c>
      <c r="Q22" s="12"/>
      <c r="R22" s="12"/>
      <c r="S22" s="12"/>
      <c r="T22" s="12"/>
      <c r="U22" s="5"/>
      <c r="V22" s="12"/>
      <c r="W22" s="12"/>
      <c r="X22" s="12"/>
    </row>
    <row r="23" spans="1:24" x14ac:dyDescent="0.25">
      <c r="B23" s="22" t="s">
        <v>25</v>
      </c>
      <c r="C23" s="22"/>
      <c r="D23" s="22"/>
      <c r="E23" s="13"/>
      <c r="F23" s="24">
        <v>327.85</v>
      </c>
      <c r="G23" s="24"/>
      <c r="H23" s="24"/>
      <c r="I23" s="12"/>
      <c r="J23" s="24">
        <v>383.05</v>
      </c>
      <c r="K23" s="24"/>
      <c r="L23" s="24"/>
      <c r="M23" s="12"/>
      <c r="N23" s="12">
        <v>1390</v>
      </c>
      <c r="O23" s="12"/>
      <c r="P23" s="12">
        <v>130</v>
      </c>
      <c r="Q23" s="12"/>
      <c r="R23" s="12">
        <f>F23+N23</f>
        <v>1717.85</v>
      </c>
      <c r="S23" s="12"/>
      <c r="T23" s="12">
        <f>J23+P23</f>
        <v>513.04999999999995</v>
      </c>
      <c r="U23" s="5"/>
      <c r="V23" s="12">
        <f>R23*1.21</f>
        <v>2078.5984999999996</v>
      </c>
      <c r="W23" s="12"/>
      <c r="X23" s="12">
        <f>T23*1.21</f>
        <v>620.79049999999995</v>
      </c>
    </row>
    <row r="24" spans="1:24" ht="1.5" customHeight="1" x14ac:dyDescent="0.25">
      <c r="B24" s="13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>
        <v>1039</v>
      </c>
      <c r="O24" s="12"/>
      <c r="P24" s="12"/>
      <c r="Q24" s="12"/>
      <c r="R24" s="12"/>
      <c r="S24" s="12"/>
      <c r="T24" s="12"/>
      <c r="U24" s="5"/>
      <c r="V24" s="12"/>
      <c r="W24" s="12"/>
      <c r="X24" s="12"/>
    </row>
    <row r="25" spans="1:24" x14ac:dyDescent="0.25">
      <c r="B25" s="22" t="s">
        <v>26</v>
      </c>
      <c r="C25" s="22"/>
      <c r="D25" s="22"/>
      <c r="E25" s="13"/>
      <c r="F25" s="24">
        <v>310.66000000000003</v>
      </c>
      <c r="G25" s="24"/>
      <c r="H25" s="24"/>
      <c r="I25" s="12"/>
      <c r="J25" s="24">
        <v>444.67</v>
      </c>
      <c r="K25" s="24"/>
      <c r="L25" s="24"/>
      <c r="M25" s="12"/>
      <c r="N25" s="12">
        <v>1390</v>
      </c>
      <c r="O25" s="12"/>
      <c r="P25" s="12">
        <v>130</v>
      </c>
      <c r="Q25" s="12"/>
      <c r="R25" s="12">
        <f t="shared" si="0"/>
        <v>1700.66</v>
      </c>
      <c r="S25" s="12"/>
      <c r="T25" s="12">
        <f t="shared" si="1"/>
        <v>574.67000000000007</v>
      </c>
      <c r="U25" s="5"/>
      <c r="V25" s="12">
        <f>R25*1.21</f>
        <v>2057.7986000000001</v>
      </c>
      <c r="W25" s="12"/>
      <c r="X25" s="12">
        <f>T25*1.21</f>
        <v>695.35070000000007</v>
      </c>
    </row>
    <row r="26" spans="1:24" ht="2.25" customHeight="1" x14ac:dyDescent="0.25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4" x14ac:dyDescent="0.25">
      <c r="A27" s="2"/>
      <c r="B27" s="19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2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4" ht="10.5" customHeight="1" x14ac:dyDescent="0.25">
      <c r="A29" s="2"/>
      <c r="B29" s="20" t="s">
        <v>5</v>
      </c>
      <c r="C29" s="20"/>
      <c r="D29" s="20"/>
      <c r="E29" s="2"/>
      <c r="F29" s="17" t="s">
        <v>6</v>
      </c>
      <c r="G29" s="23"/>
      <c r="H29" s="23"/>
      <c r="I29" s="5"/>
      <c r="J29" s="17" t="s">
        <v>18</v>
      </c>
      <c r="K29" s="18"/>
      <c r="L29" s="18"/>
      <c r="M29" s="5"/>
      <c r="N29" s="17" t="s">
        <v>8</v>
      </c>
      <c r="O29" s="5"/>
      <c r="P29" s="17" t="s">
        <v>9</v>
      </c>
      <c r="Q29" s="5"/>
      <c r="R29" s="17" t="s">
        <v>10</v>
      </c>
      <c r="S29" s="5"/>
      <c r="T29" s="17" t="s">
        <v>19</v>
      </c>
      <c r="U29" s="2"/>
      <c r="V29" s="17" t="s">
        <v>10</v>
      </c>
      <c r="W29" s="5"/>
      <c r="X29" s="17" t="s">
        <v>19</v>
      </c>
    </row>
    <row r="30" spans="1:24" ht="2.25" customHeight="1" x14ac:dyDescent="0.25">
      <c r="A30" s="2"/>
      <c r="B30" s="20"/>
      <c r="C30" s="20"/>
      <c r="D30" s="20"/>
      <c r="E30" s="2"/>
      <c r="F30" s="23"/>
      <c r="G30" s="23"/>
      <c r="H30" s="23"/>
      <c r="I30" s="5"/>
      <c r="J30" s="18"/>
      <c r="K30" s="18"/>
      <c r="L30" s="18"/>
      <c r="M30" s="5"/>
      <c r="N30" s="18"/>
      <c r="O30" s="5"/>
      <c r="P30" s="18"/>
      <c r="Q30" s="5"/>
      <c r="R30" s="18"/>
      <c r="S30" s="5"/>
      <c r="T30" s="18"/>
      <c r="U30" s="2"/>
      <c r="V30" s="18"/>
      <c r="W30" s="5"/>
      <c r="X30" s="18"/>
    </row>
    <row r="31" spans="1:24" ht="12" customHeight="1" x14ac:dyDescent="0.25">
      <c r="A31" s="2"/>
      <c r="B31" s="20"/>
      <c r="C31" s="20"/>
      <c r="D31" s="20"/>
      <c r="E31" s="2"/>
      <c r="F31" s="23"/>
      <c r="G31" s="23"/>
      <c r="H31" s="23"/>
      <c r="I31" s="5"/>
      <c r="J31" s="18"/>
      <c r="K31" s="18"/>
      <c r="L31" s="18"/>
      <c r="M31" s="5"/>
      <c r="N31" s="18"/>
      <c r="O31" s="5"/>
      <c r="P31" s="18"/>
      <c r="Q31" s="5"/>
      <c r="R31" s="18"/>
      <c r="S31" s="5"/>
      <c r="T31" s="18"/>
      <c r="U31" s="2"/>
      <c r="V31" s="18"/>
      <c r="W31" s="5"/>
      <c r="X31" s="18"/>
    </row>
    <row r="32" spans="1:24" ht="2.25" customHeight="1" x14ac:dyDescent="0.25">
      <c r="A32" s="2"/>
      <c r="B32" s="20"/>
      <c r="C32" s="20"/>
      <c r="D32" s="20"/>
      <c r="E32" s="2"/>
      <c r="F32" s="23"/>
      <c r="G32" s="23"/>
      <c r="H32" s="23"/>
      <c r="I32" s="5"/>
      <c r="J32" s="18"/>
      <c r="K32" s="18"/>
      <c r="L32" s="18"/>
      <c r="M32" s="5"/>
      <c r="N32" s="18"/>
      <c r="O32" s="5"/>
      <c r="P32" s="18"/>
      <c r="Q32" s="5"/>
      <c r="R32" s="18"/>
      <c r="S32" s="5"/>
      <c r="T32" s="18"/>
      <c r="U32" s="2"/>
      <c r="V32" s="18"/>
      <c r="W32" s="5"/>
      <c r="X32" s="18"/>
    </row>
    <row r="33" spans="1:24" ht="10.5" customHeight="1" x14ac:dyDescent="0.25">
      <c r="A33" s="2"/>
      <c r="B33" s="20"/>
      <c r="C33" s="20"/>
      <c r="D33" s="20"/>
      <c r="E33" s="2"/>
      <c r="F33" s="23"/>
      <c r="G33" s="23"/>
      <c r="H33" s="23"/>
      <c r="I33" s="5"/>
      <c r="J33" s="18"/>
      <c r="K33" s="18"/>
      <c r="L33" s="18"/>
      <c r="M33" s="5"/>
      <c r="N33" s="18"/>
      <c r="O33" s="5"/>
      <c r="P33" s="18"/>
      <c r="Q33" s="5"/>
      <c r="R33" s="18"/>
      <c r="S33" s="5"/>
      <c r="T33" s="18"/>
      <c r="U33" s="2"/>
      <c r="V33" s="18"/>
      <c r="W33" s="5"/>
      <c r="X33" s="18"/>
    </row>
    <row r="34" spans="1:24" ht="15" customHeight="1" x14ac:dyDescent="0.25">
      <c r="A34" s="2"/>
      <c r="B34" s="21" t="s">
        <v>12</v>
      </c>
      <c r="C34" s="21"/>
      <c r="D34" s="21"/>
      <c r="E34" s="2"/>
      <c r="F34" s="21" t="s">
        <v>0</v>
      </c>
      <c r="G34" s="21"/>
      <c r="H34" s="21"/>
      <c r="I34" s="5"/>
      <c r="J34" s="21" t="s">
        <v>38</v>
      </c>
      <c r="K34" s="21"/>
      <c r="L34" s="21"/>
      <c r="M34" s="5"/>
      <c r="N34" s="14" t="s">
        <v>0</v>
      </c>
      <c r="O34" s="10"/>
      <c r="P34" s="14" t="s">
        <v>1</v>
      </c>
      <c r="Q34" s="10"/>
      <c r="R34" s="14" t="s">
        <v>0</v>
      </c>
      <c r="S34" s="5"/>
      <c r="T34" s="14" t="s">
        <v>20</v>
      </c>
      <c r="U34" s="2"/>
      <c r="V34" s="14" t="s">
        <v>0</v>
      </c>
      <c r="W34" s="5"/>
      <c r="X34" s="14" t="s">
        <v>38</v>
      </c>
    </row>
    <row r="35" spans="1:24" x14ac:dyDescent="0.25">
      <c r="B35" s="22" t="s">
        <v>17</v>
      </c>
      <c r="C35" s="22"/>
      <c r="D35" s="22"/>
      <c r="E35" s="13"/>
      <c r="F35" s="24">
        <v>216.89</v>
      </c>
      <c r="G35" s="24"/>
      <c r="H35" s="24"/>
      <c r="I35" s="12"/>
      <c r="J35" s="24">
        <v>218462.97</v>
      </c>
      <c r="K35" s="24"/>
      <c r="L35" s="24"/>
      <c r="M35" s="12"/>
      <c r="N35" s="12">
        <v>1390</v>
      </c>
      <c r="O35" s="12"/>
      <c r="P35" s="12">
        <v>130</v>
      </c>
      <c r="Q35" s="12"/>
      <c r="R35" s="12">
        <f>F35+N35</f>
        <v>1606.8899999999999</v>
      </c>
      <c r="S35" s="12"/>
      <c r="T35" s="12">
        <f>J35</f>
        <v>218462.97</v>
      </c>
      <c r="U35" s="5"/>
      <c r="V35" s="12">
        <f>R35*1.21</f>
        <v>1944.3368999999998</v>
      </c>
      <c r="W35" s="12"/>
      <c r="X35" s="12">
        <f>T35*1.21</f>
        <v>264340.1937</v>
      </c>
    </row>
    <row r="36" spans="1:24" ht="6.75" customHeight="1" x14ac:dyDescent="0.25">
      <c r="B36" s="2"/>
      <c r="C36" s="2"/>
      <c r="D36" s="2"/>
      <c r="F36" s="5"/>
      <c r="G36" s="5"/>
      <c r="H36" s="5"/>
      <c r="I36" s="5"/>
      <c r="J36" s="11"/>
      <c r="K36" s="11"/>
      <c r="L36" s="11"/>
      <c r="M36" s="5"/>
      <c r="N36" s="5"/>
      <c r="O36" s="5"/>
      <c r="P36" s="11"/>
      <c r="Q36" s="5"/>
      <c r="R36" s="5"/>
      <c r="S36" s="5"/>
      <c r="T36" s="11"/>
      <c r="U36" s="5"/>
    </row>
    <row r="37" spans="1:24" x14ac:dyDescent="0.25">
      <c r="A37" s="1"/>
      <c r="B37" s="2" t="s">
        <v>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7" t="s">
        <v>30</v>
      </c>
      <c r="S37" s="1"/>
      <c r="T37" s="1"/>
      <c r="U37" s="1"/>
    </row>
    <row r="38" spans="1:24" x14ac:dyDescent="0.25">
      <c r="A38" s="1"/>
      <c r="B38" s="2" t="s">
        <v>37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"/>
      <c r="R38" s="2"/>
      <c r="S38" s="1"/>
      <c r="T38" s="2" t="s">
        <v>31</v>
      </c>
      <c r="U38" s="1"/>
    </row>
    <row r="39" spans="1:24" x14ac:dyDescent="0.25">
      <c r="A39" s="1"/>
      <c r="B39" s="2" t="s">
        <v>23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"/>
      <c r="R39" s="2"/>
      <c r="S39" s="1"/>
      <c r="T39" s="2"/>
      <c r="U39" s="1"/>
    </row>
    <row r="40" spans="1:24" x14ac:dyDescent="0.25">
      <c r="A40" s="1"/>
      <c r="B40" s="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4" x14ac:dyDescent="0.25">
      <c r="B41" s="2"/>
    </row>
  </sheetData>
  <mergeCells count="52">
    <mergeCell ref="F35:H35"/>
    <mergeCell ref="B35:D35"/>
    <mergeCell ref="J35:L35"/>
    <mergeCell ref="B9:D13"/>
    <mergeCell ref="F9:H13"/>
    <mergeCell ref="J9:L13"/>
    <mergeCell ref="N5:P5"/>
    <mergeCell ref="J34:L34"/>
    <mergeCell ref="B29:D33"/>
    <mergeCell ref="B34:D34"/>
    <mergeCell ref="B21:D21"/>
    <mergeCell ref="B23:D23"/>
    <mergeCell ref="F19:H19"/>
    <mergeCell ref="F25:H25"/>
    <mergeCell ref="J25:L25"/>
    <mergeCell ref="J21:L21"/>
    <mergeCell ref="J23:L23"/>
    <mergeCell ref="F23:H23"/>
    <mergeCell ref="J29:L33"/>
    <mergeCell ref="F34:H34"/>
    <mergeCell ref="V29:V33"/>
    <mergeCell ref="J19:L19"/>
    <mergeCell ref="B19:D19"/>
    <mergeCell ref="R5:T5"/>
    <mergeCell ref="R9:R13"/>
    <mergeCell ref="T9:T13"/>
    <mergeCell ref="B17:D17"/>
    <mergeCell ref="N9:N13"/>
    <mergeCell ref="P9:P13"/>
    <mergeCell ref="F15:H15"/>
    <mergeCell ref="F17:H17"/>
    <mergeCell ref="B5:D5"/>
    <mergeCell ref="F5:L5"/>
    <mergeCell ref="J15:L15"/>
    <mergeCell ref="J17:L17"/>
    <mergeCell ref="F21:H21"/>
    <mergeCell ref="X29:X33"/>
    <mergeCell ref="B27:X27"/>
    <mergeCell ref="V5:X5"/>
    <mergeCell ref="B7:X7"/>
    <mergeCell ref="V9:V13"/>
    <mergeCell ref="X9:X13"/>
    <mergeCell ref="P29:P33"/>
    <mergeCell ref="R29:R33"/>
    <mergeCell ref="T29:T33"/>
    <mergeCell ref="B14:D14"/>
    <mergeCell ref="F14:H14"/>
    <mergeCell ref="J14:L14"/>
    <mergeCell ref="B15:D15"/>
    <mergeCell ref="F29:H33"/>
    <mergeCell ref="N29:N33"/>
    <mergeCell ref="B25:D25"/>
  </mergeCells>
  <conditionalFormatting sqref="L8:M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41"/>
  <sheetViews>
    <sheetView workbookViewId="0">
      <selection activeCell="X1" sqref="B1:X40"/>
    </sheetView>
  </sheetViews>
  <sheetFormatPr defaultRowHeight="15" x14ac:dyDescent="0.25"/>
  <cols>
    <col min="1" max="1" width="6" customWidth="1"/>
    <col min="2" max="2" width="21.28515625" customWidth="1"/>
    <col min="3" max="3" width="0.42578125" customWidth="1"/>
    <col min="4" max="4" width="7.7109375" customWidth="1"/>
    <col min="5" max="5" width="0.42578125" customWidth="1"/>
    <col min="6" max="6" width="7.7109375" customWidth="1"/>
    <col min="7" max="7" width="0.42578125" customWidth="1"/>
    <col min="8" max="8" width="7.7109375" customWidth="1"/>
    <col min="9" max="9" width="0.42578125" customWidth="1"/>
    <col min="10" max="10" width="7.7109375" customWidth="1"/>
    <col min="11" max="11" width="0.42578125" customWidth="1"/>
    <col min="12" max="12" width="7.7109375" customWidth="1"/>
    <col min="13" max="13" width="0.42578125" customWidth="1"/>
    <col min="14" max="14" width="15" customWidth="1"/>
    <col min="15" max="15" width="0.42578125" customWidth="1"/>
    <col min="16" max="16" width="15" customWidth="1"/>
    <col min="17" max="17" width="0.42578125" customWidth="1"/>
    <col min="18" max="18" width="15" customWidth="1"/>
    <col min="19" max="19" width="0.42578125" customWidth="1"/>
    <col min="20" max="20" width="15" customWidth="1"/>
    <col min="21" max="21" width="0.42578125" customWidth="1"/>
    <col min="22" max="22" width="15" customWidth="1"/>
    <col min="23" max="23" width="0.42578125" customWidth="1"/>
    <col min="24" max="24" width="15" customWidth="1"/>
  </cols>
  <sheetData>
    <row r="2" spans="2:28" x14ac:dyDescent="0.25">
      <c r="X2" s="15" t="s">
        <v>34</v>
      </c>
    </row>
    <row r="3" spans="2:28" x14ac:dyDescent="0.25">
      <c r="X3" s="15" t="s">
        <v>35</v>
      </c>
    </row>
    <row r="5" spans="2:28" ht="26.25" customHeight="1" x14ac:dyDescent="0.25">
      <c r="B5" s="25"/>
      <c r="C5" s="25"/>
      <c r="D5" s="25"/>
      <c r="E5" s="3"/>
      <c r="F5" s="25" t="s">
        <v>21</v>
      </c>
      <c r="G5" s="25"/>
      <c r="H5" s="25"/>
      <c r="I5" s="25"/>
      <c r="J5" s="25"/>
      <c r="K5" s="25"/>
      <c r="L5" s="25"/>
      <c r="M5" s="9"/>
      <c r="N5" s="20" t="s">
        <v>2</v>
      </c>
      <c r="O5" s="20"/>
      <c r="P5" s="20"/>
      <c r="Q5" s="4"/>
      <c r="R5" s="20" t="s">
        <v>3</v>
      </c>
      <c r="S5" s="20"/>
      <c r="T5" s="20"/>
      <c r="U5" s="9"/>
      <c r="V5" s="20" t="s">
        <v>22</v>
      </c>
      <c r="W5" s="20"/>
      <c r="X5" s="20"/>
    </row>
    <row r="6" spans="2:28" ht="12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8" x14ac:dyDescent="0.25"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8" ht="2.2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8" ht="10.5" customHeight="1" x14ac:dyDescent="0.25">
      <c r="B9" s="20" t="s">
        <v>5</v>
      </c>
      <c r="C9" s="26"/>
      <c r="D9" s="26"/>
      <c r="E9" s="2"/>
      <c r="F9" s="17" t="s">
        <v>6</v>
      </c>
      <c r="G9" s="23"/>
      <c r="H9" s="23"/>
      <c r="I9" s="5"/>
      <c r="J9" s="17" t="s">
        <v>7</v>
      </c>
      <c r="K9" s="18"/>
      <c r="L9" s="18"/>
      <c r="M9" s="5"/>
      <c r="N9" s="17" t="s">
        <v>8</v>
      </c>
      <c r="O9" s="5"/>
      <c r="P9" s="17" t="s">
        <v>9</v>
      </c>
      <c r="Q9" s="5"/>
      <c r="R9" s="17" t="s">
        <v>10</v>
      </c>
      <c r="S9" s="5"/>
      <c r="T9" s="17" t="s">
        <v>11</v>
      </c>
      <c r="U9" s="5"/>
      <c r="V9" s="17" t="s">
        <v>10</v>
      </c>
      <c r="W9" s="5"/>
      <c r="X9" s="17" t="s">
        <v>11</v>
      </c>
    </row>
    <row r="10" spans="2:28" ht="1.5" customHeight="1" x14ac:dyDescent="0.25">
      <c r="B10" s="26"/>
      <c r="C10" s="26"/>
      <c r="D10" s="26"/>
      <c r="E10" s="2"/>
      <c r="F10" s="23"/>
      <c r="G10" s="23"/>
      <c r="H10" s="23"/>
      <c r="I10" s="5"/>
      <c r="J10" s="18"/>
      <c r="K10" s="18"/>
      <c r="L10" s="18"/>
      <c r="M10" s="5"/>
      <c r="N10" s="18"/>
      <c r="O10" s="5"/>
      <c r="P10" s="18"/>
      <c r="Q10" s="5"/>
      <c r="R10" s="18"/>
      <c r="S10" s="5"/>
      <c r="T10" s="18"/>
      <c r="U10" s="5"/>
      <c r="V10" s="18"/>
      <c r="W10" s="5"/>
      <c r="X10" s="18"/>
    </row>
    <row r="11" spans="2:28" ht="12" customHeight="1" x14ac:dyDescent="0.25">
      <c r="B11" s="26"/>
      <c r="C11" s="26"/>
      <c r="D11" s="26"/>
      <c r="E11" s="2"/>
      <c r="F11" s="23"/>
      <c r="G11" s="23"/>
      <c r="H11" s="23"/>
      <c r="I11" s="5"/>
      <c r="J11" s="18"/>
      <c r="K11" s="18"/>
      <c r="L11" s="18"/>
      <c r="M11" s="5"/>
      <c r="N11" s="18"/>
      <c r="O11" s="5"/>
      <c r="P11" s="18"/>
      <c r="Q11" s="5"/>
      <c r="R11" s="18"/>
      <c r="S11" s="5"/>
      <c r="T11" s="18"/>
      <c r="U11" s="5"/>
      <c r="V11" s="18"/>
      <c r="W11" s="5"/>
      <c r="X11" s="18"/>
    </row>
    <row r="12" spans="2:28" ht="1.5" customHeight="1" x14ac:dyDescent="0.25">
      <c r="B12" s="26"/>
      <c r="C12" s="26"/>
      <c r="D12" s="26"/>
      <c r="E12" s="2"/>
      <c r="F12" s="23"/>
      <c r="G12" s="23"/>
      <c r="H12" s="23"/>
      <c r="I12" s="5"/>
      <c r="J12" s="18"/>
      <c r="K12" s="18"/>
      <c r="L12" s="18"/>
      <c r="M12" s="5"/>
      <c r="N12" s="18"/>
      <c r="O12" s="5"/>
      <c r="P12" s="18"/>
      <c r="Q12" s="5"/>
      <c r="R12" s="18"/>
      <c r="S12" s="5"/>
      <c r="T12" s="18"/>
      <c r="U12" s="5"/>
      <c r="V12" s="18"/>
      <c r="W12" s="5"/>
      <c r="X12" s="18"/>
    </row>
    <row r="13" spans="2:28" ht="10.5" customHeight="1" x14ac:dyDescent="0.25">
      <c r="B13" s="26"/>
      <c r="C13" s="26"/>
      <c r="D13" s="26"/>
      <c r="E13" s="2"/>
      <c r="F13" s="23"/>
      <c r="G13" s="23"/>
      <c r="H13" s="23"/>
      <c r="I13" s="5"/>
      <c r="J13" s="18"/>
      <c r="K13" s="18"/>
      <c r="L13" s="18"/>
      <c r="M13" s="5"/>
      <c r="N13" s="18"/>
      <c r="O13" s="5"/>
      <c r="P13" s="18"/>
      <c r="Q13" s="5"/>
      <c r="R13" s="18"/>
      <c r="S13" s="5"/>
      <c r="T13" s="18"/>
      <c r="U13" s="5"/>
      <c r="V13" s="18"/>
      <c r="W13" s="5"/>
      <c r="X13" s="18"/>
      <c r="AB13" t="s">
        <v>28</v>
      </c>
    </row>
    <row r="14" spans="2:28" x14ac:dyDescent="0.25">
      <c r="B14" s="21" t="s">
        <v>12</v>
      </c>
      <c r="C14" s="21"/>
      <c r="D14" s="21"/>
      <c r="E14" s="2"/>
      <c r="F14" s="21" t="s">
        <v>0</v>
      </c>
      <c r="G14" s="21"/>
      <c r="H14" s="21"/>
      <c r="I14" s="5"/>
      <c r="J14" s="21" t="s">
        <v>1</v>
      </c>
      <c r="K14" s="21"/>
      <c r="L14" s="21"/>
      <c r="M14" s="5"/>
      <c r="N14" s="14" t="s">
        <v>0</v>
      </c>
      <c r="O14" s="10"/>
      <c r="P14" s="14" t="s">
        <v>1</v>
      </c>
      <c r="Q14" s="10"/>
      <c r="R14" s="14" t="s">
        <v>0</v>
      </c>
      <c r="S14" s="5"/>
      <c r="T14" s="14" t="s">
        <v>1</v>
      </c>
      <c r="U14" s="5"/>
      <c r="V14" s="14" t="s">
        <v>0</v>
      </c>
      <c r="W14" s="5"/>
      <c r="X14" s="14" t="s">
        <v>1</v>
      </c>
    </row>
    <row r="15" spans="2:28" x14ac:dyDescent="0.25">
      <c r="B15" s="22" t="s">
        <v>13</v>
      </c>
      <c r="C15" s="22"/>
      <c r="D15" s="22"/>
      <c r="E15" s="7"/>
      <c r="F15" s="24">
        <v>819.36</v>
      </c>
      <c r="G15" s="24"/>
      <c r="H15" s="24"/>
      <c r="I15" s="12"/>
      <c r="J15" s="24">
        <v>113.23</v>
      </c>
      <c r="K15" s="24"/>
      <c r="L15" s="24"/>
      <c r="M15" s="12"/>
      <c r="N15" s="12">
        <v>1390</v>
      </c>
      <c r="O15" s="12"/>
      <c r="P15" s="12">
        <v>105</v>
      </c>
      <c r="Q15" s="12"/>
      <c r="R15" s="12">
        <f>F15+N15</f>
        <v>2209.36</v>
      </c>
      <c r="S15" s="12"/>
      <c r="T15" s="12">
        <f>J15+P15</f>
        <v>218.23000000000002</v>
      </c>
      <c r="U15" s="5"/>
      <c r="V15" s="12">
        <f>R15*1.21</f>
        <v>2673.3256000000001</v>
      </c>
      <c r="W15" s="12"/>
      <c r="X15" s="12">
        <f>T15*1.21</f>
        <v>264.05830000000003</v>
      </c>
    </row>
    <row r="16" spans="2:28" ht="1.5" customHeight="1" x14ac:dyDescent="0.25">
      <c r="B16" s="7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>
        <v>2080</v>
      </c>
      <c r="O16" s="12"/>
      <c r="P16" s="12"/>
      <c r="Q16" s="12"/>
      <c r="R16" s="12"/>
      <c r="S16" s="12"/>
      <c r="T16" s="12"/>
      <c r="U16" s="5"/>
      <c r="V16" s="12"/>
      <c r="W16" s="12"/>
      <c r="X16" s="12"/>
    </row>
    <row r="17" spans="1:24" x14ac:dyDescent="0.25">
      <c r="B17" s="22" t="s">
        <v>14</v>
      </c>
      <c r="C17" s="22"/>
      <c r="D17" s="22"/>
      <c r="E17" s="7"/>
      <c r="F17" s="24">
        <v>559.08000000000004</v>
      </c>
      <c r="G17" s="24"/>
      <c r="H17" s="24"/>
      <c r="I17" s="12"/>
      <c r="J17" s="24">
        <v>154.1</v>
      </c>
      <c r="K17" s="24"/>
      <c r="L17" s="24"/>
      <c r="M17" s="12"/>
      <c r="N17" s="12">
        <v>1390</v>
      </c>
      <c r="O17" s="12"/>
      <c r="P17" s="12">
        <v>115</v>
      </c>
      <c r="Q17" s="12"/>
      <c r="R17" s="12">
        <f t="shared" ref="R17" si="0">F17+N17</f>
        <v>1949.08</v>
      </c>
      <c r="S17" s="12"/>
      <c r="T17" s="12">
        <f t="shared" ref="T17" si="1">J17+P17</f>
        <v>269.10000000000002</v>
      </c>
      <c r="U17" s="5"/>
      <c r="V17" s="12">
        <f>R17*1.21</f>
        <v>2358.3867999999998</v>
      </c>
      <c r="W17" s="12"/>
      <c r="X17" s="12">
        <f>T17*1.21</f>
        <v>325.61099999999999</v>
      </c>
    </row>
    <row r="18" spans="1:24" ht="1.5" customHeight="1" x14ac:dyDescent="0.25">
      <c r="B18" s="7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12"/>
      <c r="W18" s="12"/>
      <c r="X18" s="12"/>
    </row>
    <row r="19" spans="1:24" x14ac:dyDescent="0.25">
      <c r="B19" s="22" t="s">
        <v>15</v>
      </c>
      <c r="C19" s="22"/>
      <c r="D19" s="22"/>
      <c r="E19" s="13"/>
      <c r="F19" s="24">
        <v>507.16</v>
      </c>
      <c r="G19" s="24"/>
      <c r="H19" s="24"/>
      <c r="I19" s="12"/>
      <c r="J19" s="24">
        <v>186.43</v>
      </c>
      <c r="K19" s="24"/>
      <c r="L19" s="24"/>
      <c r="M19" s="12"/>
      <c r="N19" s="12">
        <v>1390</v>
      </c>
      <c r="O19" s="12"/>
      <c r="P19" s="12">
        <v>130</v>
      </c>
      <c r="Q19" s="12"/>
      <c r="R19" s="12">
        <f t="shared" ref="R19" si="2">F19+N19</f>
        <v>1897.16</v>
      </c>
      <c r="S19" s="12"/>
      <c r="T19" s="12">
        <f t="shared" ref="T19" si="3">J19+P19</f>
        <v>316.43</v>
      </c>
      <c r="U19" s="5"/>
      <c r="V19" s="12">
        <f>R19*1.21</f>
        <v>2295.5636</v>
      </c>
      <c r="W19" s="12"/>
      <c r="X19" s="12">
        <f>T19*1.21</f>
        <v>382.88029999999998</v>
      </c>
    </row>
    <row r="20" spans="1:24" ht="1.5" customHeight="1" x14ac:dyDescent="0.25">
      <c r="B20" s="13"/>
      <c r="C20" s="13"/>
      <c r="D20" s="13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v>105</v>
      </c>
      <c r="Q20" s="12"/>
      <c r="R20" s="12"/>
      <c r="S20" s="12"/>
      <c r="T20" s="12"/>
      <c r="U20" s="5"/>
      <c r="V20" s="12"/>
      <c r="W20" s="12"/>
      <c r="X20" s="12"/>
    </row>
    <row r="21" spans="1:24" x14ac:dyDescent="0.25">
      <c r="B21" s="22" t="s">
        <v>24</v>
      </c>
      <c r="C21" s="22"/>
      <c r="D21" s="22"/>
      <c r="E21" s="13"/>
      <c r="F21" s="24">
        <v>468.9</v>
      </c>
      <c r="G21" s="24"/>
      <c r="H21" s="24"/>
      <c r="I21" s="12"/>
      <c r="J21" s="24">
        <v>233.21</v>
      </c>
      <c r="K21" s="24"/>
      <c r="L21" s="24"/>
      <c r="M21" s="12"/>
      <c r="N21" s="12">
        <v>1390</v>
      </c>
      <c r="O21" s="12"/>
      <c r="P21" s="12">
        <v>130</v>
      </c>
      <c r="Q21" s="12"/>
      <c r="R21" s="12">
        <f t="shared" ref="R21" si="4">F21+N21</f>
        <v>1858.9</v>
      </c>
      <c r="S21" s="12"/>
      <c r="T21" s="12">
        <f t="shared" ref="T21" si="5">J21+P21</f>
        <v>363.21000000000004</v>
      </c>
      <c r="U21" s="5"/>
      <c r="V21" s="12">
        <f>R21*1.21</f>
        <v>2249.2690000000002</v>
      </c>
      <c r="W21" s="12"/>
      <c r="X21" s="12">
        <f>T21*1.21</f>
        <v>439.48410000000001</v>
      </c>
    </row>
    <row r="22" spans="1:24" ht="1.5" customHeight="1" x14ac:dyDescent="0.25">
      <c r="B22" s="13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>
        <v>1039</v>
      </c>
      <c r="O22" s="12"/>
      <c r="P22" s="12">
        <v>95</v>
      </c>
      <c r="Q22" s="12"/>
      <c r="R22" s="12"/>
      <c r="S22" s="12"/>
      <c r="T22" s="12"/>
      <c r="U22" s="5"/>
      <c r="V22" s="12"/>
      <c r="W22" s="12"/>
      <c r="X22" s="12"/>
    </row>
    <row r="23" spans="1:24" x14ac:dyDescent="0.25">
      <c r="B23" s="22" t="s">
        <v>25</v>
      </c>
      <c r="C23" s="22"/>
      <c r="D23" s="22"/>
      <c r="E23" s="13"/>
      <c r="F23" s="24">
        <v>423.21</v>
      </c>
      <c r="G23" s="24"/>
      <c r="H23" s="24"/>
      <c r="I23" s="12"/>
      <c r="J23" s="24">
        <v>326.81</v>
      </c>
      <c r="K23" s="24"/>
      <c r="L23" s="24"/>
      <c r="M23" s="12"/>
      <c r="N23" s="12">
        <v>1390</v>
      </c>
      <c r="O23" s="12"/>
      <c r="P23" s="12">
        <v>130</v>
      </c>
      <c r="Q23" s="12"/>
      <c r="R23" s="12">
        <f t="shared" ref="R23" si="6">F23+N23</f>
        <v>1813.21</v>
      </c>
      <c r="S23" s="12"/>
      <c r="T23" s="12">
        <f t="shared" ref="T23" si="7">J23+P23</f>
        <v>456.81</v>
      </c>
      <c r="U23" s="5"/>
      <c r="V23" s="12">
        <f>R23*1.21</f>
        <v>2193.9841000000001</v>
      </c>
      <c r="W23" s="12"/>
      <c r="X23" s="12">
        <f>T23*1.21</f>
        <v>552.74009999999998</v>
      </c>
    </row>
    <row r="24" spans="1:24" ht="1.5" customHeight="1" x14ac:dyDescent="0.25">
      <c r="B24" s="13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>
        <v>1039</v>
      </c>
      <c r="O24" s="12"/>
      <c r="P24" s="12"/>
      <c r="Q24" s="12"/>
      <c r="R24" s="12"/>
      <c r="S24" s="12"/>
      <c r="T24" s="12"/>
      <c r="U24" s="5"/>
      <c r="V24" s="12"/>
      <c r="W24" s="12"/>
      <c r="X24" s="12"/>
    </row>
    <row r="25" spans="1:24" x14ac:dyDescent="0.25">
      <c r="B25" s="22" t="s">
        <v>26</v>
      </c>
      <c r="C25" s="22"/>
      <c r="D25" s="22"/>
      <c r="E25" s="13"/>
      <c r="F25" s="24">
        <v>378.62</v>
      </c>
      <c r="G25" s="24"/>
      <c r="H25" s="24"/>
      <c r="I25" s="12"/>
      <c r="J25" s="24">
        <v>491.19</v>
      </c>
      <c r="K25" s="24"/>
      <c r="L25" s="24"/>
      <c r="M25" s="12"/>
      <c r="N25" s="12">
        <v>1390</v>
      </c>
      <c r="O25" s="12"/>
      <c r="P25" s="12">
        <v>130</v>
      </c>
      <c r="Q25" s="12"/>
      <c r="R25" s="12">
        <f t="shared" ref="R25" si="8">F25+N25</f>
        <v>1768.62</v>
      </c>
      <c r="S25" s="12"/>
      <c r="T25" s="12">
        <f t="shared" ref="T25" si="9">J25+P25</f>
        <v>621.19000000000005</v>
      </c>
      <c r="U25" s="5"/>
      <c r="V25" s="12">
        <f>R25*1.21</f>
        <v>2140.0301999999997</v>
      </c>
      <c r="W25" s="12"/>
      <c r="X25" s="12">
        <f>T25*1.21</f>
        <v>751.63990000000001</v>
      </c>
    </row>
    <row r="26" spans="1:24" ht="1.5" customHeight="1" x14ac:dyDescent="0.25">
      <c r="B26" s="13"/>
      <c r="C26" s="13"/>
      <c r="D26" s="13"/>
      <c r="E26" s="13"/>
      <c r="F26" s="12"/>
      <c r="G26" s="12"/>
      <c r="H26" s="12"/>
      <c r="I26" s="12"/>
      <c r="J26" s="12">
        <v>6263</v>
      </c>
      <c r="K26" s="12"/>
      <c r="L26" s="12"/>
      <c r="M26" s="12"/>
      <c r="N26" s="12"/>
      <c r="O26" s="12"/>
      <c r="P26" s="12">
        <v>115</v>
      </c>
      <c r="Q26" s="12"/>
      <c r="R26" s="12"/>
      <c r="S26" s="12"/>
      <c r="T26" s="12"/>
      <c r="U26" s="5"/>
      <c r="V26" s="12"/>
      <c r="W26" s="12"/>
      <c r="X26" s="12"/>
    </row>
    <row r="27" spans="1:24" x14ac:dyDescent="0.25">
      <c r="A27" s="2"/>
      <c r="B27" s="19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2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4" ht="10.5" customHeight="1" x14ac:dyDescent="0.25">
      <c r="A29" s="2"/>
      <c r="B29" s="20" t="s">
        <v>5</v>
      </c>
      <c r="C29" s="20"/>
      <c r="D29" s="20"/>
      <c r="E29" s="2"/>
      <c r="F29" s="17" t="s">
        <v>6</v>
      </c>
      <c r="G29" s="23"/>
      <c r="H29" s="23"/>
      <c r="I29" s="5"/>
      <c r="J29" s="17" t="s">
        <v>18</v>
      </c>
      <c r="K29" s="18"/>
      <c r="L29" s="18"/>
      <c r="M29" s="5"/>
      <c r="N29" s="17" t="s">
        <v>8</v>
      </c>
      <c r="O29" s="5"/>
      <c r="P29" s="17" t="s">
        <v>9</v>
      </c>
      <c r="Q29" s="5"/>
      <c r="R29" s="17" t="s">
        <v>10</v>
      </c>
      <c r="S29" s="5"/>
      <c r="T29" s="17" t="s">
        <v>19</v>
      </c>
      <c r="U29" s="2"/>
      <c r="V29" s="17" t="s">
        <v>10</v>
      </c>
      <c r="W29" s="5"/>
      <c r="X29" s="17" t="s">
        <v>19</v>
      </c>
    </row>
    <row r="30" spans="1:24" ht="2.25" customHeight="1" x14ac:dyDescent="0.25">
      <c r="A30" s="2"/>
      <c r="B30" s="20"/>
      <c r="C30" s="20"/>
      <c r="D30" s="20"/>
      <c r="E30" s="2"/>
      <c r="F30" s="23"/>
      <c r="G30" s="23"/>
      <c r="H30" s="23"/>
      <c r="I30" s="5"/>
      <c r="J30" s="18"/>
      <c r="K30" s="18"/>
      <c r="L30" s="18"/>
      <c r="M30" s="5"/>
      <c r="N30" s="18"/>
      <c r="O30" s="5"/>
      <c r="P30" s="18"/>
      <c r="Q30" s="5"/>
      <c r="R30" s="18"/>
      <c r="S30" s="5"/>
      <c r="T30" s="18"/>
      <c r="U30" s="2"/>
      <c r="V30" s="18"/>
      <c r="W30" s="5"/>
      <c r="X30" s="18"/>
    </row>
    <row r="31" spans="1:24" ht="12" customHeight="1" x14ac:dyDescent="0.25">
      <c r="A31" s="2"/>
      <c r="B31" s="20"/>
      <c r="C31" s="20"/>
      <c r="D31" s="20"/>
      <c r="E31" s="2"/>
      <c r="F31" s="23"/>
      <c r="G31" s="23"/>
      <c r="H31" s="23"/>
      <c r="I31" s="5"/>
      <c r="J31" s="18"/>
      <c r="K31" s="18"/>
      <c r="L31" s="18"/>
      <c r="M31" s="5"/>
      <c r="N31" s="18"/>
      <c r="O31" s="5"/>
      <c r="P31" s="18"/>
      <c r="Q31" s="5"/>
      <c r="R31" s="18"/>
      <c r="S31" s="5"/>
      <c r="T31" s="18"/>
      <c r="U31" s="2"/>
      <c r="V31" s="18"/>
      <c r="W31" s="5"/>
      <c r="X31" s="18"/>
    </row>
    <row r="32" spans="1:24" ht="2.25" customHeight="1" x14ac:dyDescent="0.25">
      <c r="A32" s="2"/>
      <c r="B32" s="20"/>
      <c r="C32" s="20"/>
      <c r="D32" s="20"/>
      <c r="E32" s="2"/>
      <c r="F32" s="23"/>
      <c r="G32" s="23"/>
      <c r="H32" s="23"/>
      <c r="I32" s="5"/>
      <c r="J32" s="18"/>
      <c r="K32" s="18"/>
      <c r="L32" s="18"/>
      <c r="M32" s="5"/>
      <c r="N32" s="18"/>
      <c r="O32" s="5"/>
      <c r="P32" s="18"/>
      <c r="Q32" s="5"/>
      <c r="R32" s="18"/>
      <c r="S32" s="5"/>
      <c r="T32" s="18"/>
      <c r="U32" s="2"/>
      <c r="V32" s="18"/>
      <c r="W32" s="5"/>
      <c r="X32" s="18"/>
    </row>
    <row r="33" spans="1:24" ht="10.5" customHeight="1" x14ac:dyDescent="0.25">
      <c r="A33" s="2"/>
      <c r="B33" s="20"/>
      <c r="C33" s="20"/>
      <c r="D33" s="20"/>
      <c r="E33" s="2"/>
      <c r="F33" s="23"/>
      <c r="G33" s="23"/>
      <c r="H33" s="23"/>
      <c r="I33" s="5"/>
      <c r="J33" s="18"/>
      <c r="K33" s="18"/>
      <c r="L33" s="18"/>
      <c r="M33" s="5"/>
      <c r="N33" s="18"/>
      <c r="O33" s="5"/>
      <c r="P33" s="18"/>
      <c r="Q33" s="5"/>
      <c r="R33" s="18"/>
      <c r="S33" s="5"/>
      <c r="T33" s="18"/>
      <c r="U33" s="2"/>
      <c r="V33" s="18"/>
      <c r="W33" s="5"/>
      <c r="X33" s="18"/>
    </row>
    <row r="34" spans="1:24" x14ac:dyDescent="0.25">
      <c r="A34" s="2"/>
      <c r="B34" s="21" t="s">
        <v>12</v>
      </c>
      <c r="C34" s="21"/>
      <c r="D34" s="21"/>
      <c r="E34" s="2"/>
      <c r="F34" s="21" t="s">
        <v>0</v>
      </c>
      <c r="G34" s="21"/>
      <c r="H34" s="21"/>
      <c r="I34" s="5"/>
      <c r="J34" s="21" t="s">
        <v>38</v>
      </c>
      <c r="K34" s="21"/>
      <c r="L34" s="21"/>
      <c r="M34" s="5"/>
      <c r="N34" s="14" t="s">
        <v>0</v>
      </c>
      <c r="O34" s="10"/>
      <c r="P34" s="14" t="s">
        <v>1</v>
      </c>
      <c r="Q34" s="10"/>
      <c r="R34" s="14" t="s">
        <v>0</v>
      </c>
      <c r="S34" s="5"/>
      <c r="T34" s="14" t="s">
        <v>20</v>
      </c>
      <c r="U34" s="2"/>
      <c r="V34" s="14" t="s">
        <v>0</v>
      </c>
      <c r="W34" s="5"/>
      <c r="X34" s="14" t="s">
        <v>38</v>
      </c>
    </row>
    <row r="35" spans="1:24" x14ac:dyDescent="0.25">
      <c r="B35" s="22" t="s">
        <v>17</v>
      </c>
      <c r="C35" s="22"/>
      <c r="D35" s="22"/>
      <c r="E35" s="13"/>
      <c r="F35" s="24">
        <v>290.93</v>
      </c>
      <c r="G35" s="24"/>
      <c r="H35" s="24"/>
      <c r="I35" s="12"/>
      <c r="J35" s="24">
        <v>221881.57</v>
      </c>
      <c r="K35" s="24"/>
      <c r="L35" s="24"/>
      <c r="M35" s="12"/>
      <c r="N35" s="12">
        <v>1390</v>
      </c>
      <c r="O35" s="12"/>
      <c r="P35" s="12">
        <v>130</v>
      </c>
      <c r="Q35" s="12"/>
      <c r="R35" s="12">
        <f>F35+N35</f>
        <v>1680.93</v>
      </c>
      <c r="S35" s="12"/>
      <c r="T35" s="12">
        <f>J35</f>
        <v>221881.57</v>
      </c>
      <c r="U35" s="5"/>
      <c r="V35" s="12">
        <f>R35*1.21</f>
        <v>2033.9253000000001</v>
      </c>
      <c r="W35" s="12"/>
      <c r="X35" s="12">
        <f>T35*1.21</f>
        <v>268476.6997</v>
      </c>
    </row>
    <row r="36" spans="1:24" ht="6.75" customHeight="1" x14ac:dyDescent="0.25">
      <c r="B36" s="2"/>
      <c r="C36" s="2"/>
      <c r="D36" s="2"/>
      <c r="F36" s="5"/>
      <c r="G36" s="5"/>
      <c r="H36" s="5"/>
      <c r="I36" s="5"/>
      <c r="J36" s="11"/>
      <c r="K36" s="11"/>
      <c r="L36" s="11"/>
      <c r="M36" s="5"/>
      <c r="N36" s="5"/>
      <c r="O36" s="5"/>
      <c r="P36" s="11"/>
      <c r="Q36" s="5"/>
      <c r="R36" s="5"/>
      <c r="S36" s="5"/>
      <c r="T36" s="11"/>
      <c r="U36" s="5"/>
    </row>
    <row r="37" spans="1:24" x14ac:dyDescent="0.25">
      <c r="A37" s="1"/>
      <c r="B37" s="2" t="s">
        <v>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7" t="s">
        <v>32</v>
      </c>
      <c r="S37" s="1"/>
      <c r="T37" s="1"/>
      <c r="U37" s="1"/>
    </row>
    <row r="38" spans="1:24" x14ac:dyDescent="0.25">
      <c r="A38" s="1"/>
      <c r="B38" s="2" t="s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1"/>
      <c r="R38" s="1"/>
      <c r="S38" s="1"/>
      <c r="T38" s="2" t="s">
        <v>33</v>
      </c>
      <c r="U38" s="1"/>
    </row>
    <row r="39" spans="1:24" x14ac:dyDescent="0.25">
      <c r="A39" s="1"/>
      <c r="B39" s="2" t="s">
        <v>23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1"/>
      <c r="R39" s="1"/>
      <c r="S39" s="1"/>
      <c r="T39" s="2"/>
      <c r="U39" s="1"/>
    </row>
    <row r="40" spans="1:24" x14ac:dyDescent="0.25">
      <c r="A40" s="1"/>
      <c r="B40" s="2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4" x14ac:dyDescent="0.25">
      <c r="B41" s="2"/>
    </row>
  </sheetData>
  <mergeCells count="52">
    <mergeCell ref="B5:D5"/>
    <mergeCell ref="F5:L5"/>
    <mergeCell ref="N5:P5"/>
    <mergeCell ref="R5:T5"/>
    <mergeCell ref="V5:X5"/>
    <mergeCell ref="B7:X7"/>
    <mergeCell ref="B9:D13"/>
    <mergeCell ref="F9:H13"/>
    <mergeCell ref="J9:L13"/>
    <mergeCell ref="N9:N13"/>
    <mergeCell ref="P9:P13"/>
    <mergeCell ref="R9:R13"/>
    <mergeCell ref="T9:T13"/>
    <mergeCell ref="V9:V13"/>
    <mergeCell ref="X9:X13"/>
    <mergeCell ref="B14:D14"/>
    <mergeCell ref="F14:H14"/>
    <mergeCell ref="J14:L14"/>
    <mergeCell ref="B15:D15"/>
    <mergeCell ref="F15:H15"/>
    <mergeCell ref="J15:L15"/>
    <mergeCell ref="B17:D17"/>
    <mergeCell ref="F17:H17"/>
    <mergeCell ref="J17:L17"/>
    <mergeCell ref="B19:D19"/>
    <mergeCell ref="F19:H19"/>
    <mergeCell ref="J19:L19"/>
    <mergeCell ref="B21:D21"/>
    <mergeCell ref="F21:H21"/>
    <mergeCell ref="J21:L21"/>
    <mergeCell ref="B23:D23"/>
    <mergeCell ref="F23:H23"/>
    <mergeCell ref="J23:L23"/>
    <mergeCell ref="B25:D25"/>
    <mergeCell ref="F25:H25"/>
    <mergeCell ref="J25:L25"/>
    <mergeCell ref="B27:X27"/>
    <mergeCell ref="B29:D33"/>
    <mergeCell ref="F29:H33"/>
    <mergeCell ref="J29:L33"/>
    <mergeCell ref="N29:N33"/>
    <mergeCell ref="P29:P33"/>
    <mergeCell ref="R29:R33"/>
    <mergeCell ref="T29:T33"/>
    <mergeCell ref="V29:V33"/>
    <mergeCell ref="X29:X33"/>
    <mergeCell ref="B34:D34"/>
    <mergeCell ref="F34:H34"/>
    <mergeCell ref="J34:L34"/>
    <mergeCell ref="B35:D35"/>
    <mergeCell ref="F35:H35"/>
    <mergeCell ref="J35:L35"/>
  </mergeCells>
  <conditionalFormatting sqref="L8:M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0"/>
  <sheetViews>
    <sheetView workbookViewId="0">
      <selection activeCell="X34" sqref="X34"/>
    </sheetView>
  </sheetViews>
  <sheetFormatPr defaultRowHeight="15" x14ac:dyDescent="0.25"/>
  <cols>
    <col min="1" max="1" width="6" customWidth="1"/>
    <col min="2" max="2" width="21.28515625" customWidth="1"/>
    <col min="3" max="3" width="0.42578125" customWidth="1"/>
    <col min="4" max="4" width="9" customWidth="1"/>
    <col min="5" max="5" width="0.42578125" customWidth="1"/>
    <col min="6" max="6" width="7.7109375" customWidth="1"/>
    <col min="7" max="7" width="0.42578125" customWidth="1"/>
    <col min="8" max="8" width="7.7109375" customWidth="1"/>
    <col min="9" max="9" width="0.42578125" customWidth="1"/>
    <col min="10" max="10" width="7.7109375" customWidth="1"/>
    <col min="11" max="11" width="0.42578125" customWidth="1"/>
    <col min="12" max="12" width="7.7109375" customWidth="1"/>
    <col min="13" max="13" width="0.42578125" customWidth="1"/>
    <col min="14" max="14" width="15" customWidth="1"/>
    <col min="15" max="15" width="0.42578125" customWidth="1"/>
    <col min="16" max="16" width="15" customWidth="1"/>
    <col min="17" max="17" width="0.42578125" customWidth="1"/>
    <col min="18" max="18" width="15" customWidth="1"/>
    <col min="19" max="19" width="0.42578125" customWidth="1"/>
    <col min="20" max="20" width="15" customWidth="1"/>
    <col min="21" max="21" width="0.42578125" customWidth="1"/>
    <col min="22" max="22" width="15" customWidth="1"/>
    <col min="23" max="23" width="0.42578125" customWidth="1"/>
    <col min="24" max="24" width="15" customWidth="1"/>
  </cols>
  <sheetData>
    <row r="1" spans="2:24" ht="9" customHeight="1" x14ac:dyDescent="0.25"/>
    <row r="2" spans="2:24" ht="18" customHeight="1" x14ac:dyDescent="0.25">
      <c r="J2" s="8"/>
      <c r="L2" s="8"/>
      <c r="M2" s="6"/>
      <c r="N2" s="8"/>
      <c r="P2" s="15"/>
      <c r="V2" s="15"/>
      <c r="X2" s="15" t="s">
        <v>34</v>
      </c>
    </row>
    <row r="3" spans="2:24" ht="17.25" customHeight="1" x14ac:dyDescent="0.25">
      <c r="J3" s="8"/>
      <c r="L3" s="8"/>
      <c r="M3" s="6"/>
      <c r="N3" s="8"/>
      <c r="P3" s="15"/>
      <c r="V3" s="15"/>
      <c r="X3" s="15" t="s">
        <v>35</v>
      </c>
    </row>
    <row r="4" spans="2:24" ht="13.5" customHeight="1" x14ac:dyDescent="0.25"/>
    <row r="5" spans="2:24" ht="26.25" customHeight="1" x14ac:dyDescent="0.25">
      <c r="B5" s="25"/>
      <c r="C5" s="25"/>
      <c r="D5" s="25"/>
      <c r="E5" s="3"/>
      <c r="F5" s="25" t="s">
        <v>21</v>
      </c>
      <c r="G5" s="25"/>
      <c r="H5" s="25"/>
      <c r="I5" s="25"/>
      <c r="J5" s="25"/>
      <c r="K5" s="25"/>
      <c r="L5" s="25"/>
      <c r="M5" s="9"/>
      <c r="N5" s="20" t="s">
        <v>2</v>
      </c>
      <c r="O5" s="20"/>
      <c r="P5" s="20"/>
      <c r="Q5" s="4"/>
      <c r="R5" s="20" t="s">
        <v>3</v>
      </c>
      <c r="S5" s="20"/>
      <c r="T5" s="20"/>
      <c r="U5" s="9"/>
      <c r="V5" s="20" t="s">
        <v>22</v>
      </c>
      <c r="W5" s="20"/>
      <c r="X5" s="20"/>
    </row>
    <row r="6" spans="2:24" ht="12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4" x14ac:dyDescent="0.25"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4" ht="2.2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4" ht="10.5" customHeight="1" x14ac:dyDescent="0.25">
      <c r="B9" s="20" t="s">
        <v>5</v>
      </c>
      <c r="C9" s="26"/>
      <c r="D9" s="26"/>
      <c r="E9" s="2"/>
      <c r="F9" s="17" t="s">
        <v>6</v>
      </c>
      <c r="G9" s="23"/>
      <c r="H9" s="23"/>
      <c r="I9" s="5"/>
      <c r="J9" s="17" t="s">
        <v>7</v>
      </c>
      <c r="K9" s="18"/>
      <c r="L9" s="18"/>
      <c r="M9" s="5"/>
      <c r="N9" s="17" t="s">
        <v>8</v>
      </c>
      <c r="O9" s="5"/>
      <c r="P9" s="17" t="s">
        <v>9</v>
      </c>
      <c r="Q9" s="5"/>
      <c r="R9" s="17" t="s">
        <v>10</v>
      </c>
      <c r="S9" s="5"/>
      <c r="T9" s="17" t="s">
        <v>11</v>
      </c>
      <c r="U9" s="5"/>
      <c r="V9" s="17" t="s">
        <v>10</v>
      </c>
      <c r="W9" s="5"/>
      <c r="X9" s="17" t="s">
        <v>11</v>
      </c>
    </row>
    <row r="10" spans="2:24" ht="1.5" customHeight="1" x14ac:dyDescent="0.25">
      <c r="B10" s="26"/>
      <c r="C10" s="26"/>
      <c r="D10" s="26"/>
      <c r="E10" s="2"/>
      <c r="F10" s="23"/>
      <c r="G10" s="23"/>
      <c r="H10" s="23"/>
      <c r="I10" s="5"/>
      <c r="J10" s="18"/>
      <c r="K10" s="18"/>
      <c r="L10" s="18"/>
      <c r="M10" s="5"/>
      <c r="N10" s="18"/>
      <c r="O10" s="5"/>
      <c r="P10" s="18"/>
      <c r="Q10" s="5"/>
      <c r="R10" s="18"/>
      <c r="S10" s="5"/>
      <c r="T10" s="18"/>
      <c r="U10" s="5"/>
      <c r="V10" s="18"/>
      <c r="W10" s="5"/>
      <c r="X10" s="18"/>
    </row>
    <row r="11" spans="2:24" ht="12" customHeight="1" x14ac:dyDescent="0.25">
      <c r="B11" s="26"/>
      <c r="C11" s="26"/>
      <c r="D11" s="26"/>
      <c r="E11" s="2"/>
      <c r="F11" s="23"/>
      <c r="G11" s="23"/>
      <c r="H11" s="23"/>
      <c r="I11" s="5"/>
      <c r="J11" s="18"/>
      <c r="K11" s="18"/>
      <c r="L11" s="18"/>
      <c r="M11" s="5"/>
      <c r="N11" s="18"/>
      <c r="O11" s="5"/>
      <c r="P11" s="18"/>
      <c r="Q11" s="5"/>
      <c r="R11" s="18"/>
      <c r="S11" s="5"/>
      <c r="T11" s="18"/>
      <c r="U11" s="5"/>
      <c r="V11" s="18"/>
      <c r="W11" s="5"/>
      <c r="X11" s="18"/>
    </row>
    <row r="12" spans="2:24" ht="1.5" customHeight="1" x14ac:dyDescent="0.25">
      <c r="B12" s="26"/>
      <c r="C12" s="26"/>
      <c r="D12" s="26"/>
      <c r="E12" s="2"/>
      <c r="F12" s="23"/>
      <c r="G12" s="23"/>
      <c r="H12" s="23"/>
      <c r="I12" s="5"/>
      <c r="J12" s="18"/>
      <c r="K12" s="18"/>
      <c r="L12" s="18"/>
      <c r="M12" s="5"/>
      <c r="N12" s="18"/>
      <c r="O12" s="5"/>
      <c r="P12" s="18"/>
      <c r="Q12" s="5"/>
      <c r="R12" s="18"/>
      <c r="S12" s="5"/>
      <c r="T12" s="18"/>
      <c r="U12" s="5"/>
      <c r="V12" s="18"/>
      <c r="W12" s="5"/>
      <c r="X12" s="18"/>
    </row>
    <row r="13" spans="2:24" ht="10.5" customHeight="1" x14ac:dyDescent="0.25">
      <c r="B13" s="26"/>
      <c r="C13" s="26"/>
      <c r="D13" s="26"/>
      <c r="E13" s="2"/>
      <c r="F13" s="23"/>
      <c r="G13" s="23"/>
      <c r="H13" s="23"/>
      <c r="I13" s="5"/>
      <c r="J13" s="18"/>
      <c r="K13" s="18"/>
      <c r="L13" s="18"/>
      <c r="M13" s="5"/>
      <c r="N13" s="18"/>
      <c r="O13" s="5"/>
      <c r="P13" s="18"/>
      <c r="Q13" s="5"/>
      <c r="R13" s="18"/>
      <c r="S13" s="5"/>
      <c r="T13" s="18"/>
      <c r="U13" s="5"/>
      <c r="V13" s="18"/>
      <c r="W13" s="5"/>
      <c r="X13" s="18"/>
    </row>
    <row r="14" spans="2:24" x14ac:dyDescent="0.25">
      <c r="B14" s="21" t="s">
        <v>12</v>
      </c>
      <c r="C14" s="21"/>
      <c r="D14" s="21"/>
      <c r="E14" s="2"/>
      <c r="F14" s="21" t="s">
        <v>0</v>
      </c>
      <c r="G14" s="21"/>
      <c r="H14" s="21"/>
      <c r="I14" s="5"/>
      <c r="J14" s="21" t="s">
        <v>1</v>
      </c>
      <c r="K14" s="21"/>
      <c r="L14" s="21"/>
      <c r="M14" s="5"/>
      <c r="N14" s="14" t="s">
        <v>0</v>
      </c>
      <c r="O14" s="10"/>
      <c r="P14" s="14" t="s">
        <v>1</v>
      </c>
      <c r="Q14" s="10"/>
      <c r="R14" s="14" t="s">
        <v>0</v>
      </c>
      <c r="S14" s="5"/>
      <c r="T14" s="14" t="s">
        <v>1</v>
      </c>
      <c r="U14" s="5"/>
      <c r="V14" s="14" t="s">
        <v>0</v>
      </c>
      <c r="W14" s="5"/>
      <c r="X14" s="14" t="s">
        <v>1</v>
      </c>
    </row>
    <row r="15" spans="2:24" x14ac:dyDescent="0.25">
      <c r="B15" s="22" t="s">
        <v>13</v>
      </c>
      <c r="C15" s="22"/>
      <c r="D15" s="22"/>
      <c r="E15" s="7"/>
      <c r="F15" s="24">
        <v>751.81</v>
      </c>
      <c r="G15" s="24"/>
      <c r="H15" s="24"/>
      <c r="I15" s="12"/>
      <c r="J15" s="24">
        <v>110.94</v>
      </c>
      <c r="K15" s="24"/>
      <c r="L15" s="24"/>
      <c r="M15" s="12"/>
      <c r="N15" s="12">
        <v>1390</v>
      </c>
      <c r="O15" s="12"/>
      <c r="P15" s="12">
        <v>105</v>
      </c>
      <c r="Q15" s="12"/>
      <c r="R15" s="12">
        <f>F15+N15</f>
        <v>2141.81</v>
      </c>
      <c r="S15" s="12"/>
      <c r="T15" s="12">
        <f>J15+P15</f>
        <v>215.94</v>
      </c>
      <c r="U15" s="5"/>
      <c r="V15" s="12">
        <f>R15*1.21</f>
        <v>2591.5900999999999</v>
      </c>
      <c r="W15" s="12"/>
      <c r="X15" s="12">
        <f>T15*1.21</f>
        <v>261.28739999999999</v>
      </c>
    </row>
    <row r="16" spans="2:24" ht="1.5" customHeight="1" x14ac:dyDescent="0.25">
      <c r="B16" s="7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>
        <v>2080</v>
      </c>
      <c r="O16" s="12"/>
      <c r="P16" s="12"/>
      <c r="Q16" s="12"/>
      <c r="R16" s="12"/>
      <c r="S16" s="12"/>
      <c r="T16" s="12"/>
      <c r="U16" s="5"/>
      <c r="V16" s="12"/>
      <c r="W16" s="12"/>
      <c r="X16" s="12"/>
    </row>
    <row r="17" spans="1:24" x14ac:dyDescent="0.25">
      <c r="B17" s="22" t="s">
        <v>14</v>
      </c>
      <c r="C17" s="22"/>
      <c r="D17" s="22"/>
      <c r="E17" s="7"/>
      <c r="F17" s="24">
        <v>407.27</v>
      </c>
      <c r="G17" s="24"/>
      <c r="H17" s="24"/>
      <c r="I17" s="12"/>
      <c r="J17" s="24">
        <v>165.09</v>
      </c>
      <c r="K17" s="24"/>
      <c r="L17" s="24"/>
      <c r="M17" s="12"/>
      <c r="N17" s="12">
        <v>1390</v>
      </c>
      <c r="O17" s="12"/>
      <c r="P17" s="12">
        <v>115</v>
      </c>
      <c r="Q17" s="12"/>
      <c r="R17" s="12">
        <f>F17+N17</f>
        <v>1797.27</v>
      </c>
      <c r="S17" s="12"/>
      <c r="T17" s="12">
        <f t="shared" ref="T17:T25" si="0">J17+P17</f>
        <v>280.09000000000003</v>
      </c>
      <c r="U17" s="5"/>
      <c r="V17" s="12">
        <f>R17*1.21</f>
        <v>2174.6967</v>
      </c>
      <c r="W17" s="12"/>
      <c r="X17" s="12">
        <f>T17*1.21</f>
        <v>338.90890000000002</v>
      </c>
    </row>
    <row r="18" spans="1:24" ht="1.5" customHeight="1" x14ac:dyDescent="0.25">
      <c r="B18" s="7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12"/>
      <c r="W18" s="12"/>
      <c r="X18" s="12"/>
    </row>
    <row r="19" spans="1:24" x14ac:dyDescent="0.25">
      <c r="B19" s="22" t="s">
        <v>15</v>
      </c>
      <c r="C19" s="22"/>
      <c r="D19" s="22"/>
      <c r="E19" s="13"/>
      <c r="F19" s="24">
        <v>369.11</v>
      </c>
      <c r="G19" s="24"/>
      <c r="H19" s="24"/>
      <c r="I19" s="12"/>
      <c r="J19" s="24">
        <v>188.65</v>
      </c>
      <c r="K19" s="24"/>
      <c r="L19" s="24"/>
      <c r="M19" s="12"/>
      <c r="N19" s="12">
        <v>1390</v>
      </c>
      <c r="O19" s="12"/>
      <c r="P19" s="12">
        <v>130</v>
      </c>
      <c r="Q19" s="12"/>
      <c r="R19" s="12">
        <f t="shared" ref="R19:R25" si="1">F19+N19</f>
        <v>1759.1100000000001</v>
      </c>
      <c r="S19" s="12"/>
      <c r="T19" s="12">
        <f t="shared" si="0"/>
        <v>318.64999999999998</v>
      </c>
      <c r="U19" s="5"/>
      <c r="V19" s="12">
        <f>R19*1.21</f>
        <v>2128.5230999999999</v>
      </c>
      <c r="W19" s="12"/>
      <c r="X19" s="12">
        <f>T19*1.21</f>
        <v>385.56649999999996</v>
      </c>
    </row>
    <row r="20" spans="1:24" ht="1.5" customHeight="1" x14ac:dyDescent="0.25">
      <c r="B20" s="13"/>
      <c r="C20" s="13"/>
      <c r="D20" s="13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v>105</v>
      </c>
      <c r="Q20" s="12"/>
      <c r="R20" s="12"/>
      <c r="S20" s="12"/>
      <c r="T20" s="12"/>
      <c r="U20" s="5"/>
      <c r="V20" s="12"/>
      <c r="W20" s="12"/>
      <c r="X20" s="12"/>
    </row>
    <row r="21" spans="1:24" x14ac:dyDescent="0.25">
      <c r="B21" s="22" t="s">
        <v>24</v>
      </c>
      <c r="C21" s="22"/>
      <c r="D21" s="22"/>
      <c r="E21" s="13"/>
      <c r="F21" s="24">
        <v>341.52</v>
      </c>
      <c r="G21" s="24"/>
      <c r="H21" s="24"/>
      <c r="I21" s="12"/>
      <c r="J21" s="24">
        <v>222.19</v>
      </c>
      <c r="K21" s="24"/>
      <c r="L21" s="24"/>
      <c r="M21" s="12"/>
      <c r="N21" s="12">
        <v>1390</v>
      </c>
      <c r="O21" s="12"/>
      <c r="P21" s="12">
        <v>130</v>
      </c>
      <c r="Q21" s="12"/>
      <c r="R21" s="12">
        <f t="shared" si="1"/>
        <v>1731.52</v>
      </c>
      <c r="S21" s="12"/>
      <c r="T21" s="12">
        <f t="shared" si="0"/>
        <v>352.19</v>
      </c>
      <c r="U21" s="5"/>
      <c r="V21" s="12">
        <f>R21*1.21</f>
        <v>2095.1392000000001</v>
      </c>
      <c r="W21" s="12"/>
      <c r="X21" s="12">
        <f>T21*1.21</f>
        <v>426.1499</v>
      </c>
    </row>
    <row r="22" spans="1:24" ht="1.5" customHeight="1" x14ac:dyDescent="0.25">
      <c r="B22" s="13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>
        <v>1039</v>
      </c>
      <c r="O22" s="12"/>
      <c r="P22" s="12">
        <v>95</v>
      </c>
      <c r="Q22" s="12"/>
      <c r="R22" s="12"/>
      <c r="S22" s="12"/>
      <c r="T22" s="12"/>
      <c r="U22" s="5"/>
      <c r="V22" s="12"/>
      <c r="W22" s="12"/>
      <c r="X22" s="12"/>
    </row>
    <row r="23" spans="1:24" x14ac:dyDescent="0.25">
      <c r="B23" s="22" t="s">
        <v>25</v>
      </c>
      <c r="C23" s="22"/>
      <c r="D23" s="22"/>
      <c r="E23" s="13"/>
      <c r="F23" s="24">
        <v>284.49</v>
      </c>
      <c r="G23" s="24"/>
      <c r="H23" s="24"/>
      <c r="I23" s="12"/>
      <c r="J23" s="24">
        <v>339.41</v>
      </c>
      <c r="K23" s="24"/>
      <c r="L23" s="24"/>
      <c r="M23" s="12"/>
      <c r="N23" s="12">
        <v>1390</v>
      </c>
      <c r="O23" s="12"/>
      <c r="P23" s="12">
        <v>130</v>
      </c>
      <c r="Q23" s="12"/>
      <c r="R23" s="12">
        <f>F23+N23</f>
        <v>1674.49</v>
      </c>
      <c r="S23" s="12"/>
      <c r="T23" s="12">
        <f t="shared" si="0"/>
        <v>469.41</v>
      </c>
      <c r="U23" s="5"/>
      <c r="V23" s="12">
        <f>R23*1.21</f>
        <v>2026.1329000000001</v>
      </c>
      <c r="W23" s="12"/>
      <c r="X23" s="12">
        <f>T23*1.21</f>
        <v>567.98609999999996</v>
      </c>
    </row>
    <row r="24" spans="1:24" ht="1.5" customHeight="1" x14ac:dyDescent="0.25">
      <c r="B24" s="13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>
        <v>1039</v>
      </c>
      <c r="O24" s="12"/>
      <c r="P24" s="12"/>
      <c r="Q24" s="12"/>
      <c r="R24" s="12"/>
      <c r="S24" s="12"/>
      <c r="T24" s="12"/>
      <c r="U24" s="5"/>
      <c r="V24" s="12"/>
      <c r="W24" s="12"/>
      <c r="X24" s="12"/>
    </row>
    <row r="25" spans="1:24" x14ac:dyDescent="0.25">
      <c r="B25" s="22" t="s">
        <v>26</v>
      </c>
      <c r="C25" s="22"/>
      <c r="D25" s="22"/>
      <c r="E25" s="13"/>
      <c r="F25" s="24">
        <v>230.17</v>
      </c>
      <c r="G25" s="24"/>
      <c r="H25" s="24"/>
      <c r="I25" s="12"/>
      <c r="J25" s="24">
        <v>540.26</v>
      </c>
      <c r="K25" s="24"/>
      <c r="L25" s="24"/>
      <c r="M25" s="12"/>
      <c r="N25" s="12">
        <v>1390</v>
      </c>
      <c r="O25" s="12"/>
      <c r="P25" s="12">
        <v>130</v>
      </c>
      <c r="Q25" s="12"/>
      <c r="R25" s="12">
        <f t="shared" si="1"/>
        <v>1620.17</v>
      </c>
      <c r="S25" s="12"/>
      <c r="T25" s="12">
        <f t="shared" si="0"/>
        <v>670.26</v>
      </c>
      <c r="U25" s="5"/>
      <c r="V25" s="12">
        <f>R25*1.21</f>
        <v>1960.4057</v>
      </c>
      <c r="W25" s="12"/>
      <c r="X25" s="12">
        <f>T25*1.21</f>
        <v>811.01459999999997</v>
      </c>
    </row>
    <row r="26" spans="1:24" ht="1.5" customHeight="1" x14ac:dyDescent="0.25">
      <c r="B26" s="13"/>
      <c r="C26" s="13"/>
      <c r="D26" s="13"/>
      <c r="E26" s="13"/>
      <c r="F26" s="12"/>
      <c r="G26" s="12"/>
      <c r="H26" s="12"/>
      <c r="I26" s="12"/>
      <c r="J26" s="12">
        <v>6263</v>
      </c>
      <c r="K26" s="12"/>
      <c r="L26" s="12"/>
      <c r="M26" s="12"/>
      <c r="N26" s="12"/>
      <c r="O26" s="12"/>
      <c r="P26" s="12">
        <v>115</v>
      </c>
      <c r="Q26" s="12"/>
      <c r="R26" s="12"/>
      <c r="S26" s="12"/>
      <c r="T26" s="12"/>
      <c r="U26" s="5"/>
      <c r="V26" s="12"/>
      <c r="W26" s="12"/>
      <c r="X26" s="12"/>
    </row>
    <row r="27" spans="1:24" x14ac:dyDescent="0.25">
      <c r="A27" s="2"/>
      <c r="B27" s="19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2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4" ht="10.5" customHeight="1" x14ac:dyDescent="0.25">
      <c r="A29" s="2"/>
      <c r="B29" s="20" t="s">
        <v>5</v>
      </c>
      <c r="C29" s="20"/>
      <c r="D29" s="20"/>
      <c r="E29" s="2"/>
      <c r="F29" s="17" t="s">
        <v>6</v>
      </c>
      <c r="G29" s="23"/>
      <c r="H29" s="23"/>
      <c r="I29" s="5"/>
      <c r="J29" s="17" t="s">
        <v>18</v>
      </c>
      <c r="K29" s="18"/>
      <c r="L29" s="18"/>
      <c r="M29" s="5"/>
      <c r="N29" s="17" t="s">
        <v>8</v>
      </c>
      <c r="O29" s="5"/>
      <c r="P29" s="17" t="s">
        <v>9</v>
      </c>
      <c r="Q29" s="5"/>
      <c r="R29" s="17" t="s">
        <v>10</v>
      </c>
      <c r="S29" s="5"/>
      <c r="T29" s="17" t="s">
        <v>19</v>
      </c>
      <c r="U29" s="2"/>
      <c r="V29" s="17" t="s">
        <v>10</v>
      </c>
      <c r="W29" s="5"/>
      <c r="X29" s="17" t="s">
        <v>19</v>
      </c>
    </row>
    <row r="30" spans="1:24" ht="2.25" customHeight="1" x14ac:dyDescent="0.25">
      <c r="A30" s="2"/>
      <c r="B30" s="20"/>
      <c r="C30" s="20"/>
      <c r="D30" s="20"/>
      <c r="E30" s="2"/>
      <c r="F30" s="23"/>
      <c r="G30" s="23"/>
      <c r="H30" s="23"/>
      <c r="I30" s="5"/>
      <c r="J30" s="18"/>
      <c r="K30" s="18"/>
      <c r="L30" s="18"/>
      <c r="M30" s="5"/>
      <c r="N30" s="18"/>
      <c r="O30" s="5"/>
      <c r="P30" s="18"/>
      <c r="Q30" s="5"/>
      <c r="R30" s="18"/>
      <c r="S30" s="5"/>
      <c r="T30" s="18"/>
      <c r="U30" s="2"/>
      <c r="V30" s="18"/>
      <c r="W30" s="5"/>
      <c r="X30" s="18"/>
    </row>
    <row r="31" spans="1:24" ht="12" customHeight="1" x14ac:dyDescent="0.25">
      <c r="A31" s="2"/>
      <c r="B31" s="20"/>
      <c r="C31" s="20"/>
      <c r="D31" s="20"/>
      <c r="E31" s="2"/>
      <c r="F31" s="23"/>
      <c r="G31" s="23"/>
      <c r="H31" s="23"/>
      <c r="I31" s="5"/>
      <c r="J31" s="18"/>
      <c r="K31" s="18"/>
      <c r="L31" s="18"/>
      <c r="M31" s="5"/>
      <c r="N31" s="18"/>
      <c r="O31" s="5"/>
      <c r="P31" s="18"/>
      <c r="Q31" s="5"/>
      <c r="R31" s="18"/>
      <c r="S31" s="5"/>
      <c r="T31" s="18"/>
      <c r="U31" s="2"/>
      <c r="V31" s="18"/>
      <c r="W31" s="5"/>
      <c r="X31" s="18"/>
    </row>
    <row r="32" spans="1:24" ht="2.25" customHeight="1" x14ac:dyDescent="0.25">
      <c r="A32" s="2"/>
      <c r="B32" s="20"/>
      <c r="C32" s="20"/>
      <c r="D32" s="20"/>
      <c r="E32" s="2"/>
      <c r="F32" s="23"/>
      <c r="G32" s="23"/>
      <c r="H32" s="23"/>
      <c r="I32" s="5"/>
      <c r="J32" s="18"/>
      <c r="K32" s="18"/>
      <c r="L32" s="18"/>
      <c r="M32" s="5"/>
      <c r="N32" s="18"/>
      <c r="O32" s="5"/>
      <c r="P32" s="18"/>
      <c r="Q32" s="5"/>
      <c r="R32" s="18"/>
      <c r="S32" s="5"/>
      <c r="T32" s="18"/>
      <c r="U32" s="2"/>
      <c r="V32" s="18"/>
      <c r="W32" s="5"/>
      <c r="X32" s="18"/>
    </row>
    <row r="33" spans="1:24" ht="10.5" customHeight="1" x14ac:dyDescent="0.25">
      <c r="A33" s="2"/>
      <c r="B33" s="20"/>
      <c r="C33" s="20"/>
      <c r="D33" s="20"/>
      <c r="E33" s="2"/>
      <c r="F33" s="23"/>
      <c r="G33" s="23"/>
      <c r="H33" s="23"/>
      <c r="I33" s="5"/>
      <c r="J33" s="18"/>
      <c r="K33" s="18"/>
      <c r="L33" s="18"/>
      <c r="M33" s="5"/>
      <c r="N33" s="18"/>
      <c r="O33" s="5"/>
      <c r="P33" s="18"/>
      <c r="Q33" s="5"/>
      <c r="R33" s="18"/>
      <c r="S33" s="5"/>
      <c r="T33" s="18"/>
      <c r="U33" s="2"/>
      <c r="V33" s="18"/>
      <c r="W33" s="5"/>
      <c r="X33" s="18"/>
    </row>
    <row r="34" spans="1:24" ht="15" customHeight="1" x14ac:dyDescent="0.25">
      <c r="A34" s="2"/>
      <c r="B34" s="21" t="s">
        <v>12</v>
      </c>
      <c r="C34" s="21"/>
      <c r="D34" s="21"/>
      <c r="E34" s="2"/>
      <c r="F34" s="21" t="s">
        <v>0</v>
      </c>
      <c r="G34" s="21"/>
      <c r="H34" s="21"/>
      <c r="I34" s="5"/>
      <c r="J34" s="21" t="s">
        <v>38</v>
      </c>
      <c r="K34" s="21"/>
      <c r="L34" s="21"/>
      <c r="M34" s="5"/>
      <c r="N34" s="14" t="s">
        <v>0</v>
      </c>
      <c r="O34" s="10"/>
      <c r="P34" s="14" t="s">
        <v>1</v>
      </c>
      <c r="Q34" s="10"/>
      <c r="R34" s="14" t="s">
        <v>0</v>
      </c>
      <c r="S34" s="5"/>
      <c r="T34" s="14" t="s">
        <v>20</v>
      </c>
      <c r="U34" s="2"/>
      <c r="V34" s="14" t="s">
        <v>0</v>
      </c>
      <c r="W34" s="5"/>
      <c r="X34" s="14" t="s">
        <v>38</v>
      </c>
    </row>
    <row r="35" spans="1:24" x14ac:dyDescent="0.25">
      <c r="B35" s="22" t="s">
        <v>17</v>
      </c>
      <c r="C35" s="22"/>
      <c r="D35" s="22"/>
      <c r="E35" s="13"/>
      <c r="F35" s="24">
        <v>168.37</v>
      </c>
      <c r="G35" s="24"/>
      <c r="H35" s="24"/>
      <c r="I35" s="12"/>
      <c r="J35" s="24">
        <v>201558.8</v>
      </c>
      <c r="K35" s="24"/>
      <c r="L35" s="24"/>
      <c r="M35" s="12"/>
      <c r="N35" s="12">
        <v>1390</v>
      </c>
      <c r="O35" s="12"/>
      <c r="P35" s="12">
        <v>130</v>
      </c>
      <c r="Q35" s="12"/>
      <c r="R35" s="12">
        <f>F35+N35</f>
        <v>1558.37</v>
      </c>
      <c r="S35" s="12"/>
      <c r="T35" s="12">
        <f>J35</f>
        <v>201558.8</v>
      </c>
      <c r="U35" s="5"/>
      <c r="V35" s="12">
        <f>R35*1.21</f>
        <v>1885.6276999999998</v>
      </c>
      <c r="W35" s="12"/>
      <c r="X35" s="12">
        <f>T35*1.21</f>
        <v>243886.14799999999</v>
      </c>
    </row>
    <row r="36" spans="1:24" ht="6.75" customHeight="1" x14ac:dyDescent="0.25">
      <c r="B36" s="2"/>
      <c r="C36" s="2"/>
      <c r="D36" s="2"/>
      <c r="F36" s="5"/>
      <c r="G36" s="5"/>
      <c r="H36" s="5"/>
      <c r="I36" s="5"/>
      <c r="J36" s="11"/>
      <c r="K36" s="11"/>
      <c r="L36" s="11"/>
      <c r="M36" s="5"/>
      <c r="N36" s="5"/>
      <c r="O36" s="5"/>
      <c r="P36" s="11"/>
      <c r="Q36" s="5"/>
      <c r="R36" s="5"/>
      <c r="S36" s="5"/>
      <c r="T36" s="11"/>
      <c r="U36" s="5"/>
    </row>
    <row r="37" spans="1:24" x14ac:dyDescent="0.25">
      <c r="A37" s="1"/>
      <c r="B37" s="2" t="s">
        <v>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7" t="s">
        <v>32</v>
      </c>
      <c r="S37" s="1"/>
      <c r="T37" s="1"/>
      <c r="U37" s="1"/>
    </row>
    <row r="38" spans="1:24" x14ac:dyDescent="0.25">
      <c r="A38" s="1"/>
      <c r="B38" s="2" t="s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1"/>
      <c r="R38" s="2"/>
      <c r="S38" s="1"/>
      <c r="T38" s="2" t="s">
        <v>33</v>
      </c>
      <c r="U38" s="1"/>
    </row>
    <row r="39" spans="1:24" x14ac:dyDescent="0.25">
      <c r="A39" s="1"/>
      <c r="B39" s="2" t="s">
        <v>23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1"/>
      <c r="R39" s="2"/>
      <c r="S39" s="1"/>
      <c r="T39" s="2"/>
      <c r="U39" s="1"/>
    </row>
    <row r="40" spans="1:24" x14ac:dyDescent="0.25">
      <c r="A40" s="1"/>
      <c r="B40" s="2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4" x14ac:dyDescent="0.25">
      <c r="B41" s="2"/>
    </row>
    <row r="42" spans="1:24" x14ac:dyDescent="0.25">
      <c r="B42" s="2"/>
    </row>
    <row r="43" spans="1:24" x14ac:dyDescent="0.25">
      <c r="B43" s="6"/>
      <c r="D43" s="16"/>
    </row>
    <row r="44" spans="1:24" x14ac:dyDescent="0.25">
      <c r="B44" s="2"/>
    </row>
    <row r="45" spans="1:24" x14ac:dyDescent="0.25">
      <c r="B45" s="2"/>
    </row>
    <row r="46" spans="1:24" x14ac:dyDescent="0.25">
      <c r="B46" s="2"/>
    </row>
    <row r="47" spans="1:24" x14ac:dyDescent="0.25">
      <c r="B47" s="2"/>
    </row>
    <row r="48" spans="1:24" x14ac:dyDescent="0.25">
      <c r="B48" s="2"/>
    </row>
    <row r="49" spans="2:2" x14ac:dyDescent="0.25">
      <c r="B49" s="2"/>
    </row>
    <row r="50" spans="2:2" x14ac:dyDescent="0.25">
      <c r="B50" s="2"/>
    </row>
  </sheetData>
  <mergeCells count="52">
    <mergeCell ref="B35:D35"/>
    <mergeCell ref="F35:H35"/>
    <mergeCell ref="J35:L35"/>
    <mergeCell ref="N29:N33"/>
    <mergeCell ref="P29:P33"/>
    <mergeCell ref="R29:R33"/>
    <mergeCell ref="T29:T33"/>
    <mergeCell ref="B34:D34"/>
    <mergeCell ref="F34:H34"/>
    <mergeCell ref="J34:L34"/>
    <mergeCell ref="B29:D33"/>
    <mergeCell ref="F29:H33"/>
    <mergeCell ref="J29:L33"/>
    <mergeCell ref="B25:D25"/>
    <mergeCell ref="F25:H25"/>
    <mergeCell ref="J25:L25"/>
    <mergeCell ref="B21:D21"/>
    <mergeCell ref="F21:H21"/>
    <mergeCell ref="J21:L21"/>
    <mergeCell ref="B23:D23"/>
    <mergeCell ref="F23:H23"/>
    <mergeCell ref="J23:L23"/>
    <mergeCell ref="B17:D17"/>
    <mergeCell ref="F17:H17"/>
    <mergeCell ref="J17:L17"/>
    <mergeCell ref="B19:D19"/>
    <mergeCell ref="F19:H19"/>
    <mergeCell ref="J19:L19"/>
    <mergeCell ref="B15:D15"/>
    <mergeCell ref="F15:H15"/>
    <mergeCell ref="J15:L15"/>
    <mergeCell ref="B5:D5"/>
    <mergeCell ref="F5:L5"/>
    <mergeCell ref="B14:D14"/>
    <mergeCell ref="F14:H14"/>
    <mergeCell ref="J14:L14"/>
    <mergeCell ref="V29:V33"/>
    <mergeCell ref="X29:X33"/>
    <mergeCell ref="V5:X5"/>
    <mergeCell ref="B7:X7"/>
    <mergeCell ref="V9:V13"/>
    <mergeCell ref="X9:X13"/>
    <mergeCell ref="B27:X27"/>
    <mergeCell ref="N5:P5"/>
    <mergeCell ref="R5:T5"/>
    <mergeCell ref="B9:D13"/>
    <mergeCell ref="F9:H13"/>
    <mergeCell ref="J9:L13"/>
    <mergeCell ref="N9:N13"/>
    <mergeCell ref="P9:P13"/>
    <mergeCell ref="R9:R13"/>
    <mergeCell ref="T9:T13"/>
  </mergeCells>
  <conditionalFormatting sqref="L8:M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PP Distribuce , a.s.</vt:lpstr>
      <vt:lpstr>Gas Distribution s.r.o.</vt:lpstr>
      <vt:lpstr>GasNet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Šušák</dc:creator>
  <cp:lastModifiedBy>Šušák Michal | CREAM Real Estate</cp:lastModifiedBy>
  <cp:lastPrinted>2025-12-15T15:27:12Z</cp:lastPrinted>
  <dcterms:created xsi:type="dcterms:W3CDTF">2012-05-22T06:55:52Z</dcterms:created>
  <dcterms:modified xsi:type="dcterms:W3CDTF">2025-12-15T15:27:14Z</dcterms:modified>
</cp:coreProperties>
</file>